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F29" i="1"/>
  <c r="G7"/>
  <c r="F63"/>
  <c r="F64"/>
  <c r="G77"/>
  <c r="F77"/>
  <c r="H96"/>
  <c r="H97"/>
  <c r="H98"/>
  <c r="G97"/>
  <c r="G96" s="1"/>
  <c r="F97"/>
  <c r="F96"/>
  <c r="G72"/>
  <c r="F72"/>
  <c r="G75"/>
  <c r="H75" s="1"/>
  <c r="F75"/>
  <c r="G73"/>
  <c r="G71" s="1"/>
  <c r="F73"/>
  <c r="H74"/>
  <c r="H76"/>
  <c r="F94"/>
  <c r="F93" s="1"/>
  <c r="F91"/>
  <c r="F90" s="1"/>
  <c r="F85"/>
  <c r="F84" s="1"/>
  <c r="G52"/>
  <c r="F51"/>
  <c r="F50" s="1"/>
  <c r="F49" s="1"/>
  <c r="F52"/>
  <c r="G40"/>
  <c r="G39" s="1"/>
  <c r="H39" s="1"/>
  <c r="F30"/>
  <c r="F8"/>
  <c r="F7" s="1"/>
  <c r="F121" s="1"/>
  <c r="H115"/>
  <c r="H120"/>
  <c r="H106"/>
  <c r="H110"/>
  <c r="H92"/>
  <c r="H95"/>
  <c r="H99"/>
  <c r="H100"/>
  <c r="H101"/>
  <c r="H83"/>
  <c r="H86"/>
  <c r="H89"/>
  <c r="H70"/>
  <c r="H80"/>
  <c r="H67"/>
  <c r="H58"/>
  <c r="H62"/>
  <c r="H53"/>
  <c r="H48"/>
  <c r="H38"/>
  <c r="H40"/>
  <c r="H41"/>
  <c r="H46"/>
  <c r="H35"/>
  <c r="H36"/>
  <c r="H37"/>
  <c r="H20"/>
  <c r="H22"/>
  <c r="H23"/>
  <c r="H24"/>
  <c r="H26"/>
  <c r="H27"/>
  <c r="H28"/>
  <c r="H31"/>
  <c r="H32"/>
  <c r="H12"/>
  <c r="H13"/>
  <c r="H15"/>
  <c r="H16"/>
  <c r="H18"/>
  <c r="H10"/>
  <c r="H11"/>
  <c r="G17"/>
  <c r="H17" s="1"/>
  <c r="G21"/>
  <c r="H21" s="1"/>
  <c r="G19"/>
  <c r="H19" s="1"/>
  <c r="G25"/>
  <c r="H25" s="1"/>
  <c r="G79"/>
  <c r="G78" s="1"/>
  <c r="G119"/>
  <c r="G118" s="1"/>
  <c r="G114"/>
  <c r="H114" s="1"/>
  <c r="G109"/>
  <c r="H109" s="1"/>
  <c r="G105"/>
  <c r="H105" s="1"/>
  <c r="G88"/>
  <c r="H88" s="1"/>
  <c r="G91"/>
  <c r="G90" s="1"/>
  <c r="G94"/>
  <c r="G93" s="1"/>
  <c r="G85"/>
  <c r="H85" s="1"/>
  <c r="G82"/>
  <c r="H82" s="1"/>
  <c r="G66"/>
  <c r="G65" s="1"/>
  <c r="G69"/>
  <c r="G68" s="1"/>
  <c r="H68" s="1"/>
  <c r="G57"/>
  <c r="H57" s="1"/>
  <c r="G61"/>
  <c r="H61" s="1"/>
  <c r="G47"/>
  <c r="H47" s="1"/>
  <c r="G45"/>
  <c r="H45" s="1"/>
  <c r="G34"/>
  <c r="H34" s="1"/>
  <c r="G30"/>
  <c r="H30" s="1"/>
  <c r="G14"/>
  <c r="H14" s="1"/>
  <c r="G9"/>
  <c r="H9" s="1"/>
  <c r="F54"/>
  <c r="G113" l="1"/>
  <c r="H113" s="1"/>
  <c r="F71"/>
  <c r="H71" s="1"/>
  <c r="H72"/>
  <c r="H73"/>
  <c r="H52"/>
  <c r="H93"/>
  <c r="G108"/>
  <c r="G107" s="1"/>
  <c r="H107" s="1"/>
  <c r="H90"/>
  <c r="G87"/>
  <c r="H87" s="1"/>
  <c r="G81"/>
  <c r="H81" s="1"/>
  <c r="G56"/>
  <c r="G55" s="1"/>
  <c r="H55" s="1"/>
  <c r="G51"/>
  <c r="G50" s="1"/>
  <c r="G49" s="1"/>
  <c r="H50"/>
  <c r="H49"/>
  <c r="H51"/>
  <c r="H65"/>
  <c r="G64"/>
  <c r="H78"/>
  <c r="G117"/>
  <c r="H118"/>
  <c r="H56"/>
  <c r="H66"/>
  <c r="H79"/>
  <c r="H69"/>
  <c r="H94"/>
  <c r="H108"/>
  <c r="H119"/>
  <c r="H91"/>
  <c r="G84"/>
  <c r="H84" s="1"/>
  <c r="G104"/>
  <c r="G60"/>
  <c r="G112"/>
  <c r="G8"/>
  <c r="G44"/>
  <c r="G33"/>
  <c r="H33" s="1"/>
  <c r="H8"/>
  <c r="H77" l="1"/>
  <c r="G103"/>
  <c r="H104"/>
  <c r="H64"/>
  <c r="G59"/>
  <c r="H60"/>
  <c r="H112"/>
  <c r="G29"/>
  <c r="H29" s="1"/>
  <c r="G116"/>
  <c r="H116" s="1"/>
  <c r="H117"/>
  <c r="H44"/>
  <c r="G43"/>
  <c r="H7"/>
  <c r="G63" l="1"/>
  <c r="H63" s="1"/>
  <c r="H59"/>
  <c r="G54"/>
  <c r="H54" s="1"/>
  <c r="G102"/>
  <c r="H102" s="1"/>
  <c r="H103"/>
  <c r="G111"/>
  <c r="H111" s="1"/>
  <c r="H43"/>
  <c r="G42"/>
  <c r="H42" l="1"/>
  <c r="G121"/>
  <c r="H121" s="1"/>
</calcChain>
</file>

<file path=xl/sharedStrings.xml><?xml version="1.0" encoding="utf-8"?>
<sst xmlns="http://schemas.openxmlformats.org/spreadsheetml/2006/main" count="595" uniqueCount="137">
  <si>
    <t/>
  </si>
  <si>
    <t>рублей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</si>
  <si>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</si>
  <si>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</si>
  <si>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</si>
  <si>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</si>
  <si>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</si>
  <si>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</si>
  <si>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</si>
  <si>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</si>
  <si>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</si>
  <si>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</si>
  <si>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</si>
  <si>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</si>
  <si>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</si>
  <si>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</si>
  <si>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</si>
  <si>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</si>
  <si>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</si>
  <si>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</si>
  <si>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</si>
  <si>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</si>
  <si>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</si>
  <si>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</si>
  <si>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01 4 01 80040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</si>
  <si>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</si>
  <si>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</si>
  <si>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</si>
  <si>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</si>
  <si>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</si>
  <si>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</si>
  <si>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</si>
  <si>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</si>
  <si>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</si>
  <si>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01 4 11 80020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</si>
  <si>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</si>
  <si>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</si>
  <si>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</si>
  <si>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</si>
  <si>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</si>
  <si>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</si>
  <si>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</si>
  <si>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</si>
  <si>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</si>
  <si>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07</t>
  </si>
  <si>
    <t>70 0 00 80060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</si>
  <si>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</si>
  <si>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</si>
  <si>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</si>
  <si>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</si>
  <si>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</si>
  <si>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Резервный фонд местной администрации</t>
  </si>
  <si>
    <t>70 0 00 83030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</si>
  <si>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</si>
  <si>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</si>
  <si>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</si>
  <si>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</si>
  <si>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01 4 03 80930</t>
  </si>
  <si>
    <t>Развитие информационного общества и формирование электронного правительства</t>
  </si>
  <si>
    <t>01 4 03 83230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</si>
  <si>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</si>
  <si>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01 4 04 84210</t>
  </si>
  <si>
    <t>Членские взносы некоммерческим организациям</t>
  </si>
  <si>
    <t>01 4 09 81410</t>
  </si>
  <si>
    <t>Уплата налогов, сборов и иных платежей</t>
  </si>
  <si>
    <t>850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</si>
  <si>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</si>
  <si>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</si>
  <si>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</si>
  <si>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</si>
  <si>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</si>
  <si>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01 4 05 51180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</si>
  <si>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</si>
  <si>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</si>
  <si>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</si>
  <si>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</si>
  <si>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01 4 06 81140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</si>
  <si>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</si>
  <si>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</si>
  <si>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</si>
  <si>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02 4 06 83730</t>
  </si>
  <si>
    <t>Другие вопросы в области национальной экономики</t>
  </si>
  <si>
    <t>Мероприятия по землеустройству и землепользованию</t>
  </si>
  <si>
    <t>01 4 07 80910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</si>
  <si>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</si>
  <si>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</si>
  <si>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</si>
  <si>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</si>
  <si>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</si>
  <si>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</si>
  <si>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</si>
  <si>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Исполнение исковых требований на основании вступивших в законную силу судебных актов, обязательств бюджета</t>
  </si>
  <si>
    <t>Благоустройство</t>
  </si>
  <si>
    <t>02 4 01 83270</t>
  </si>
  <si>
    <t>Уплата налогов, сборов и иных обязательных платежей</t>
  </si>
  <si>
    <t>02 4 01 83360</t>
  </si>
  <si>
    <t>Организация и обеспечение освещения улиц</t>
  </si>
  <si>
    <t>02 4 02 81690</t>
  </si>
  <si>
    <t>Озеленение территории</t>
  </si>
  <si>
    <t>02 4 03 81700</t>
  </si>
  <si>
    <t>Организация и содержание мест захоронения (кладбищ)</t>
  </si>
  <si>
    <t>02 4 04 81710</t>
  </si>
  <si>
    <t>Мероприятия по благоустройству</t>
  </si>
  <si>
    <t>02 4 05 81730</t>
  </si>
  <si>
    <t>Поддержка государственных программ субъектов РФ</t>
  </si>
  <si>
    <t>04 1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</si>
  <si>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</si>
  <si>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</si>
  <si>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</si>
  <si>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</si>
  <si>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03 4 01 84260</t>
  </si>
  <si>
    <t>Другие вопросы в области культуры, кинематографии</t>
  </si>
  <si>
    <t>Организация и проведение праздничных мероприятий</t>
  </si>
  <si>
    <t>01 4 10 82530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</si>
  <si>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</si>
  <si>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</si>
  <si>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</si>
  <si>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01 4 08 82450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</si>
  <si>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</si>
  <si>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</si>
  <si>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</si>
  <si>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</si>
  <si>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</si>
  <si>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</si>
  <si>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03 4 03 82530</t>
  </si>
  <si>
    <t>ИТОГО:</t>
  </si>
  <si>
    <t>Процент исполнения к утвержденным бюджетным назначениям</t>
  </si>
  <si>
    <t>Приложение №2 к Постановлению Глинищевской сельской администрации №103 от 20.07.2023</t>
  </si>
  <si>
    <t>Распределение бюджетных ассигнований по разделам и подразделам, целевым статьям и видам расходов классификации расходов бюджета за 2 квартал 2023 года</t>
  </si>
  <si>
    <t>Утвержденные бюджетные назначения на  2 квартал 2023 год</t>
  </si>
  <si>
    <t>Кассовое исполнение за  2 квартал 2023 года</t>
  </si>
  <si>
    <t>Коммунальное хозяйство</t>
  </si>
  <si>
    <t>70 0 00 83270</t>
  </si>
  <si>
    <t>Исполнение судебных актов</t>
  </si>
  <si>
    <t>830</t>
  </si>
  <si>
    <t>02 4 05 S5871</t>
  </si>
  <si>
    <t>Реализация инициативного проекта Благоустройство общественной территории "Аллея Энергетиков" в с.Глинищево Брянского района Брянской области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</si>
</sst>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>
      <selection activeCell="F30" sqref="F30"/>
    </sheetView>
  </sheetViews>
  <sheetFormatPr defaultRowHeight="12.75"/>
  <cols>
    <col min="1" max="1" width="45.83203125" customWidth="1"/>
    <col min="2" max="2" width="6.33203125" customWidth="1"/>
    <col min="3" max="3" width="6.5" customWidth="1"/>
    <col min="4" max="4" width="20.1640625" customWidth="1"/>
    <col min="5" max="5" width="9" customWidth="1"/>
    <col min="6" max="8" width="19.6640625" customWidth="1"/>
  </cols>
  <sheetData>
    <row r="1" spans="1:8" ht="30" customHeight="1">
      <c r="F1" s="15" t="s">
        <v>127</v>
      </c>
      <c r="G1" s="16"/>
      <c r="H1" s="16"/>
    </row>
    <row r="2" spans="1:8" ht="9" customHeight="1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2" t="s">
        <v>0</v>
      </c>
    </row>
    <row r="3" spans="1:8" ht="39.75" customHeight="1">
      <c r="A3" s="11" t="s">
        <v>128</v>
      </c>
      <c r="B3" s="12"/>
      <c r="C3" s="12"/>
      <c r="D3" s="12"/>
      <c r="E3" s="12"/>
      <c r="F3" s="12"/>
      <c r="G3" s="12"/>
      <c r="H3" s="12"/>
    </row>
    <row r="4" spans="1:8" ht="15" customHeight="1">
      <c r="A4" s="13" t="s">
        <v>1</v>
      </c>
      <c r="B4" s="13"/>
      <c r="C4" s="13"/>
      <c r="D4" s="13"/>
      <c r="E4" s="13"/>
      <c r="F4" s="13"/>
      <c r="G4" s="13"/>
      <c r="H4" s="13"/>
    </row>
    <row r="5" spans="1:8" ht="89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10" t="s">
        <v>129</v>
      </c>
      <c r="G5" s="10" t="s">
        <v>130</v>
      </c>
      <c r="H5" s="10" t="s">
        <v>126</v>
      </c>
    </row>
    <row r="6" spans="1:8" ht="14.45" customHeight="1">
      <c r="A6" s="3" t="s">
        <v>7</v>
      </c>
      <c r="B6" s="3" t="s">
        <v>8</v>
      </c>
      <c r="C6" s="3" t="s">
        <v>9</v>
      </c>
      <c r="D6" s="3" t="s">
        <v>10</v>
      </c>
      <c r="E6" s="3" t="s">
        <v>11</v>
      </c>
      <c r="F6" s="3" t="s">
        <v>12</v>
      </c>
      <c r="G6" s="3" t="s">
        <v>13</v>
      </c>
      <c r="H6" s="3" t="s">
        <v>14</v>
      </c>
    </row>
    <row r="7" spans="1:8" ht="15" customHeight="1">
      <c r="A7" s="4" t="s">
        <v>19</v>
      </c>
      <c r="B7" s="3" t="s">
        <v>20</v>
      </c>
      <c r="C7" s="3" t="s">
        <v>0</v>
      </c>
      <c r="D7" s="3" t="s">
        <v>0</v>
      </c>
      <c r="E7" s="3" t="s">
        <v>0</v>
      </c>
      <c r="F7" s="5">
        <f>F8+F17+F21+F25+F29</f>
        <v>4853837</v>
      </c>
      <c r="G7" s="5">
        <f>G8+G17+G21+G25+G29</f>
        <v>1978624.2800000003</v>
      </c>
      <c r="H7" s="5">
        <f>(G7/F7)*100</f>
        <v>40.764127019510546</v>
      </c>
    </row>
    <row r="8" spans="1:8" ht="96.6" customHeight="1">
      <c r="A8" s="4" t="s">
        <v>21</v>
      </c>
      <c r="B8" s="3" t="s">
        <v>20</v>
      </c>
      <c r="C8" s="3" t="s">
        <v>22</v>
      </c>
      <c r="D8" s="3" t="s">
        <v>0</v>
      </c>
      <c r="E8" s="3" t="s">
        <v>0</v>
      </c>
      <c r="F8" s="5">
        <f>F9+F14</f>
        <v>3476070</v>
      </c>
      <c r="G8" s="5">
        <f>G9+G14</f>
        <v>1421646.2300000002</v>
      </c>
      <c r="H8" s="5">
        <f t="shared" ref="H8:H67" si="0">(G8/F8)*100</f>
        <v>40.898089796810773</v>
      </c>
    </row>
    <row r="9" spans="1:8" ht="48.95" customHeight="1">
      <c r="A9" s="6" t="s">
        <v>23</v>
      </c>
      <c r="B9" s="3" t="s">
        <v>20</v>
      </c>
      <c r="C9" s="3" t="s">
        <v>22</v>
      </c>
      <c r="D9" s="3" t="s">
        <v>24</v>
      </c>
      <c r="E9" s="7" t="s">
        <v>0</v>
      </c>
      <c r="F9" s="5">
        <v>2740434</v>
      </c>
      <c r="G9" s="5">
        <f>G10+G12</f>
        <v>1151957.9300000002</v>
      </c>
      <c r="H9" s="5">
        <f t="shared" si="0"/>
        <v>42.035602025080706</v>
      </c>
    </row>
    <row r="10" spans="1:8" ht="112.35" customHeight="1">
      <c r="A10" s="6" t="s">
        <v>25</v>
      </c>
      <c r="B10" s="3" t="s">
        <v>20</v>
      </c>
      <c r="C10" s="3" t="s">
        <v>22</v>
      </c>
      <c r="D10" s="3" t="s">
        <v>24</v>
      </c>
      <c r="E10" s="3" t="s">
        <v>26</v>
      </c>
      <c r="F10" s="5">
        <v>2477004</v>
      </c>
      <c r="G10" s="5">
        <v>1066297.83</v>
      </c>
      <c r="H10" s="5">
        <f t="shared" si="0"/>
        <v>43.047884864134254</v>
      </c>
    </row>
    <row r="11" spans="1:8" ht="48.95" customHeight="1">
      <c r="A11" s="6" t="s">
        <v>27</v>
      </c>
      <c r="B11" s="3" t="s">
        <v>20</v>
      </c>
      <c r="C11" s="3" t="s">
        <v>22</v>
      </c>
      <c r="D11" s="3" t="s">
        <v>24</v>
      </c>
      <c r="E11" s="3" t="s">
        <v>28</v>
      </c>
      <c r="F11" s="5">
        <v>2477004</v>
      </c>
      <c r="G11" s="5">
        <v>1066297.83</v>
      </c>
      <c r="H11" s="5">
        <f t="shared" si="0"/>
        <v>43.047884864134254</v>
      </c>
    </row>
    <row r="12" spans="1:8" ht="48.95" customHeight="1">
      <c r="A12" s="6" t="s">
        <v>29</v>
      </c>
      <c r="B12" s="3" t="s">
        <v>20</v>
      </c>
      <c r="C12" s="3" t="s">
        <v>22</v>
      </c>
      <c r="D12" s="3" t="s">
        <v>24</v>
      </c>
      <c r="E12" s="3" t="s">
        <v>30</v>
      </c>
      <c r="F12" s="5">
        <v>263430</v>
      </c>
      <c r="G12" s="5">
        <v>85660.1</v>
      </c>
      <c r="H12" s="5">
        <f t="shared" si="0"/>
        <v>32.517215199483736</v>
      </c>
    </row>
    <row r="13" spans="1:8" ht="48.95" customHeight="1">
      <c r="A13" s="6" t="s">
        <v>31</v>
      </c>
      <c r="B13" s="3" t="s">
        <v>20</v>
      </c>
      <c r="C13" s="3" t="s">
        <v>22</v>
      </c>
      <c r="D13" s="3" t="s">
        <v>24</v>
      </c>
      <c r="E13" s="3" t="s">
        <v>32</v>
      </c>
      <c r="F13" s="5">
        <v>263430</v>
      </c>
      <c r="G13" s="5">
        <v>85660.1</v>
      </c>
      <c r="H13" s="5">
        <f t="shared" si="0"/>
        <v>32.517215199483736</v>
      </c>
    </row>
    <row r="14" spans="1:8" ht="64.5" customHeight="1">
      <c r="A14" s="6" t="s">
        <v>33</v>
      </c>
      <c r="B14" s="3" t="s">
        <v>20</v>
      </c>
      <c r="C14" s="3" t="s">
        <v>22</v>
      </c>
      <c r="D14" s="3" t="s">
        <v>34</v>
      </c>
      <c r="E14" s="7" t="s">
        <v>0</v>
      </c>
      <c r="F14" s="5">
        <v>735636</v>
      </c>
      <c r="G14" s="5">
        <f>G15</f>
        <v>269688.3</v>
      </c>
      <c r="H14" s="5">
        <f t="shared" si="0"/>
        <v>36.660563104578891</v>
      </c>
    </row>
    <row r="15" spans="1:8" ht="112.35" customHeight="1">
      <c r="A15" s="6" t="s">
        <v>25</v>
      </c>
      <c r="B15" s="3" t="s">
        <v>20</v>
      </c>
      <c r="C15" s="3" t="s">
        <v>22</v>
      </c>
      <c r="D15" s="3" t="s">
        <v>34</v>
      </c>
      <c r="E15" s="3" t="s">
        <v>26</v>
      </c>
      <c r="F15" s="5">
        <v>735636</v>
      </c>
      <c r="G15" s="5">
        <v>269688.3</v>
      </c>
      <c r="H15" s="5">
        <f t="shared" si="0"/>
        <v>36.660563104578891</v>
      </c>
    </row>
    <row r="16" spans="1:8" ht="48.95" customHeight="1">
      <c r="A16" s="6" t="s">
        <v>27</v>
      </c>
      <c r="B16" s="3" t="s">
        <v>20</v>
      </c>
      <c r="C16" s="3" t="s">
        <v>22</v>
      </c>
      <c r="D16" s="3" t="s">
        <v>34</v>
      </c>
      <c r="E16" s="3" t="s">
        <v>28</v>
      </c>
      <c r="F16" s="5">
        <v>735636</v>
      </c>
      <c r="G16" s="5">
        <v>269688.3</v>
      </c>
      <c r="H16" s="5">
        <f t="shared" si="0"/>
        <v>36.660563104578891</v>
      </c>
    </row>
    <row r="17" spans="1:8" ht="80.099999999999994" customHeight="1">
      <c r="A17" s="4" t="s">
        <v>35</v>
      </c>
      <c r="B17" s="3" t="s">
        <v>20</v>
      </c>
      <c r="C17" s="3" t="s">
        <v>36</v>
      </c>
      <c r="D17" s="3" t="s">
        <v>0</v>
      </c>
      <c r="E17" s="3" t="s">
        <v>0</v>
      </c>
      <c r="F17" s="5">
        <v>34000</v>
      </c>
      <c r="G17" s="5">
        <f>G18</f>
        <v>0</v>
      </c>
      <c r="H17" s="5">
        <f t="shared" si="0"/>
        <v>0</v>
      </c>
    </row>
    <row r="18" spans="1:8" ht="112.35" customHeight="1">
      <c r="A18" s="6" t="s">
        <v>37</v>
      </c>
      <c r="B18" s="3" t="s">
        <v>20</v>
      </c>
      <c r="C18" s="3" t="s">
        <v>36</v>
      </c>
      <c r="D18" s="3" t="s">
        <v>38</v>
      </c>
      <c r="E18" s="7" t="s">
        <v>0</v>
      </c>
      <c r="F18" s="5">
        <v>34000</v>
      </c>
      <c r="G18" s="5">
        <v>0</v>
      </c>
      <c r="H18" s="5">
        <f t="shared" si="0"/>
        <v>0</v>
      </c>
    </row>
    <row r="19" spans="1:8" ht="15" customHeight="1">
      <c r="A19" s="6" t="s">
        <v>39</v>
      </c>
      <c r="B19" s="3" t="s">
        <v>20</v>
      </c>
      <c r="C19" s="3" t="s">
        <v>36</v>
      </c>
      <c r="D19" s="3" t="s">
        <v>38</v>
      </c>
      <c r="E19" s="3" t="s">
        <v>40</v>
      </c>
      <c r="F19" s="5">
        <v>34000</v>
      </c>
      <c r="G19" s="5">
        <f>G20</f>
        <v>0</v>
      </c>
      <c r="H19" s="5">
        <f t="shared" si="0"/>
        <v>0</v>
      </c>
    </row>
    <row r="20" spans="1:8" ht="15" customHeight="1">
      <c r="A20" s="6" t="s">
        <v>41</v>
      </c>
      <c r="B20" s="3" t="s">
        <v>20</v>
      </c>
      <c r="C20" s="3" t="s">
        <v>36</v>
      </c>
      <c r="D20" s="3" t="s">
        <v>38</v>
      </c>
      <c r="E20" s="3" t="s">
        <v>42</v>
      </c>
      <c r="F20" s="5">
        <v>34000</v>
      </c>
      <c r="G20" s="5">
        <v>0</v>
      </c>
      <c r="H20" s="5">
        <f>(G20/F20)*100</f>
        <v>0</v>
      </c>
    </row>
    <row r="21" spans="1:8" ht="32.25" customHeight="1">
      <c r="A21" s="4" t="s">
        <v>43</v>
      </c>
      <c r="B21" s="3" t="s">
        <v>20</v>
      </c>
      <c r="C21" s="3" t="s">
        <v>44</v>
      </c>
      <c r="D21" s="3" t="s">
        <v>0</v>
      </c>
      <c r="E21" s="3" t="s">
        <v>0</v>
      </c>
      <c r="F21" s="5">
        <v>337831</v>
      </c>
      <c r="G21" s="5">
        <f>G22</f>
        <v>0</v>
      </c>
      <c r="H21" s="5">
        <f t="shared" si="0"/>
        <v>0</v>
      </c>
    </row>
    <row r="22" spans="1:8" ht="32.25" customHeight="1">
      <c r="A22" s="6" t="s">
        <v>43</v>
      </c>
      <c r="B22" s="3" t="s">
        <v>20</v>
      </c>
      <c r="C22" s="3" t="s">
        <v>44</v>
      </c>
      <c r="D22" s="3" t="s">
        <v>45</v>
      </c>
      <c r="E22" s="7" t="s">
        <v>0</v>
      </c>
      <c r="F22" s="5">
        <v>337831</v>
      </c>
      <c r="G22" s="5">
        <v>0</v>
      </c>
      <c r="H22" s="5">
        <f t="shared" si="0"/>
        <v>0</v>
      </c>
    </row>
    <row r="23" spans="1:8" ht="15" customHeight="1">
      <c r="A23" s="6" t="s">
        <v>46</v>
      </c>
      <c r="B23" s="3" t="s">
        <v>20</v>
      </c>
      <c r="C23" s="3" t="s">
        <v>44</v>
      </c>
      <c r="D23" s="3" t="s">
        <v>45</v>
      </c>
      <c r="E23" s="3" t="s">
        <v>47</v>
      </c>
      <c r="F23" s="5">
        <v>337831</v>
      </c>
      <c r="G23" s="5">
        <v>0</v>
      </c>
      <c r="H23" s="5">
        <f t="shared" si="0"/>
        <v>0</v>
      </c>
    </row>
    <row r="24" spans="1:8" ht="15" customHeight="1">
      <c r="A24" s="6" t="s">
        <v>48</v>
      </c>
      <c r="B24" s="3" t="s">
        <v>20</v>
      </c>
      <c r="C24" s="3" t="s">
        <v>44</v>
      </c>
      <c r="D24" s="3" t="s">
        <v>45</v>
      </c>
      <c r="E24" s="3" t="s">
        <v>49</v>
      </c>
      <c r="F24" s="5">
        <v>337831</v>
      </c>
      <c r="G24" s="5">
        <v>0</v>
      </c>
      <c r="H24" s="5">
        <f t="shared" si="0"/>
        <v>0</v>
      </c>
    </row>
    <row r="25" spans="1:8" ht="15.95" customHeight="1">
      <c r="A25" s="4" t="s">
        <v>50</v>
      </c>
      <c r="B25" s="3" t="s">
        <v>20</v>
      </c>
      <c r="C25" s="3" t="s">
        <v>16</v>
      </c>
      <c r="D25" s="3" t="s">
        <v>0</v>
      </c>
      <c r="E25" s="3" t="s">
        <v>0</v>
      </c>
      <c r="F25" s="5">
        <v>15000</v>
      </c>
      <c r="G25" s="5">
        <f>G26</f>
        <v>0</v>
      </c>
      <c r="H25" s="5">
        <f t="shared" si="0"/>
        <v>0</v>
      </c>
    </row>
    <row r="26" spans="1:8" ht="32.25" customHeight="1">
      <c r="A26" s="6" t="s">
        <v>51</v>
      </c>
      <c r="B26" s="3" t="s">
        <v>20</v>
      </c>
      <c r="C26" s="3" t="s">
        <v>16</v>
      </c>
      <c r="D26" s="3" t="s">
        <v>52</v>
      </c>
      <c r="E26" s="7" t="s">
        <v>0</v>
      </c>
      <c r="F26" s="5">
        <v>15000</v>
      </c>
      <c r="G26" s="5">
        <v>0</v>
      </c>
      <c r="H26" s="5">
        <f t="shared" si="0"/>
        <v>0</v>
      </c>
    </row>
    <row r="27" spans="1:8" ht="15" customHeight="1">
      <c r="A27" s="6" t="s">
        <v>46</v>
      </c>
      <c r="B27" s="3" t="s">
        <v>20</v>
      </c>
      <c r="C27" s="3" t="s">
        <v>16</v>
      </c>
      <c r="D27" s="3" t="s">
        <v>52</v>
      </c>
      <c r="E27" s="3" t="s">
        <v>47</v>
      </c>
      <c r="F27" s="5">
        <v>15000</v>
      </c>
      <c r="G27" s="5">
        <v>0</v>
      </c>
      <c r="H27" s="5">
        <f t="shared" si="0"/>
        <v>0</v>
      </c>
    </row>
    <row r="28" spans="1:8" ht="15" customHeight="1">
      <c r="A28" s="6" t="s">
        <v>53</v>
      </c>
      <c r="B28" s="3" t="s">
        <v>20</v>
      </c>
      <c r="C28" s="3" t="s">
        <v>16</v>
      </c>
      <c r="D28" s="3" t="s">
        <v>52</v>
      </c>
      <c r="E28" s="3" t="s">
        <v>54</v>
      </c>
      <c r="F28" s="5">
        <v>15000</v>
      </c>
      <c r="G28" s="5">
        <v>0</v>
      </c>
      <c r="H28" s="5">
        <f t="shared" si="0"/>
        <v>0</v>
      </c>
    </row>
    <row r="29" spans="1:8" ht="15.95" customHeight="1">
      <c r="A29" s="4" t="s">
        <v>55</v>
      </c>
      <c r="B29" s="3" t="s">
        <v>20</v>
      </c>
      <c r="C29" s="3" t="s">
        <v>18</v>
      </c>
      <c r="D29" s="3" t="s">
        <v>0</v>
      </c>
      <c r="E29" s="3" t="s">
        <v>0</v>
      </c>
      <c r="F29" s="5">
        <f>F30+F33+F36+F39</f>
        <v>990936</v>
      </c>
      <c r="G29" s="5">
        <f>G30+G33+G36+G39</f>
        <v>556978.05000000005</v>
      </c>
      <c r="H29" s="5">
        <f t="shared" si="0"/>
        <v>56.207267674198945</v>
      </c>
    </row>
    <row r="30" spans="1:8" ht="80.099999999999994" customHeight="1">
      <c r="A30" s="6" t="s">
        <v>56</v>
      </c>
      <c r="B30" s="3" t="s">
        <v>20</v>
      </c>
      <c r="C30" s="3" t="s">
        <v>18</v>
      </c>
      <c r="D30" s="3" t="s">
        <v>57</v>
      </c>
      <c r="E30" s="7" t="s">
        <v>0</v>
      </c>
      <c r="F30" s="5">
        <f>F31</f>
        <v>782249</v>
      </c>
      <c r="G30" s="5">
        <f>G31</f>
        <v>454155.71</v>
      </c>
      <c r="H30" s="5">
        <f t="shared" si="0"/>
        <v>58.057691348918318</v>
      </c>
    </row>
    <row r="31" spans="1:8" ht="48.95" customHeight="1">
      <c r="A31" s="6" t="s">
        <v>29</v>
      </c>
      <c r="B31" s="3" t="s">
        <v>20</v>
      </c>
      <c r="C31" s="3" t="s">
        <v>18</v>
      </c>
      <c r="D31" s="3" t="s">
        <v>57</v>
      </c>
      <c r="E31" s="3" t="s">
        <v>30</v>
      </c>
      <c r="F31" s="5">
        <v>782249</v>
      </c>
      <c r="G31" s="5">
        <v>454155.71</v>
      </c>
      <c r="H31" s="5">
        <f t="shared" si="0"/>
        <v>58.057691348918318</v>
      </c>
    </row>
    <row r="32" spans="1:8" ht="48.95" customHeight="1">
      <c r="A32" s="6" t="s">
        <v>31</v>
      </c>
      <c r="B32" s="3" t="s">
        <v>20</v>
      </c>
      <c r="C32" s="3" t="s">
        <v>18</v>
      </c>
      <c r="D32" s="3" t="s">
        <v>57</v>
      </c>
      <c r="E32" s="3" t="s">
        <v>32</v>
      </c>
      <c r="F32" s="5">
        <v>782249</v>
      </c>
      <c r="G32" s="5">
        <v>454155.71</v>
      </c>
      <c r="H32" s="5">
        <f t="shared" si="0"/>
        <v>58.057691348918318</v>
      </c>
    </row>
    <row r="33" spans="1:8" ht="48.95" customHeight="1">
      <c r="A33" s="6" t="s">
        <v>58</v>
      </c>
      <c r="B33" s="3" t="s">
        <v>20</v>
      </c>
      <c r="C33" s="3" t="s">
        <v>18</v>
      </c>
      <c r="D33" s="3" t="s">
        <v>59</v>
      </c>
      <c r="E33" s="7" t="s">
        <v>0</v>
      </c>
      <c r="F33" s="5">
        <v>178083</v>
      </c>
      <c r="G33" s="5">
        <f>G34</f>
        <v>94822.34</v>
      </c>
      <c r="H33" s="5">
        <f>(G33/F33)*100</f>
        <v>53.246149267476397</v>
      </c>
    </row>
    <row r="34" spans="1:8" ht="48.95" customHeight="1">
      <c r="A34" s="6" t="s">
        <v>29</v>
      </c>
      <c r="B34" s="3" t="s">
        <v>20</v>
      </c>
      <c r="C34" s="3" t="s">
        <v>18</v>
      </c>
      <c r="D34" s="3" t="s">
        <v>59</v>
      </c>
      <c r="E34" s="3" t="s">
        <v>30</v>
      </c>
      <c r="F34" s="5">
        <v>178083</v>
      </c>
      <c r="G34" s="5">
        <f>G35</f>
        <v>94822.34</v>
      </c>
      <c r="H34" s="5">
        <f t="shared" si="0"/>
        <v>53.246149267476397</v>
      </c>
    </row>
    <row r="35" spans="1:8" ht="48.95" customHeight="1">
      <c r="A35" s="6" t="s">
        <v>31</v>
      </c>
      <c r="B35" s="3" t="s">
        <v>20</v>
      </c>
      <c r="C35" s="3" t="s">
        <v>18</v>
      </c>
      <c r="D35" s="3" t="s">
        <v>59</v>
      </c>
      <c r="E35" s="3" t="s">
        <v>32</v>
      </c>
      <c r="F35" s="5">
        <v>178083</v>
      </c>
      <c r="G35" s="5">
        <v>94822.34</v>
      </c>
      <c r="H35" s="5">
        <f t="shared" si="0"/>
        <v>53.246149267476397</v>
      </c>
    </row>
    <row r="36" spans="1:8" ht="80.099999999999994" customHeight="1">
      <c r="A36" s="6" t="s">
        <v>60</v>
      </c>
      <c r="B36" s="3" t="s">
        <v>20</v>
      </c>
      <c r="C36" s="3" t="s">
        <v>18</v>
      </c>
      <c r="D36" s="3" t="s">
        <v>61</v>
      </c>
      <c r="E36" s="7" t="s">
        <v>0</v>
      </c>
      <c r="F36" s="5">
        <v>22604</v>
      </c>
      <c r="G36" s="5">
        <v>0</v>
      </c>
      <c r="H36" s="5">
        <f t="shared" si="0"/>
        <v>0</v>
      </c>
    </row>
    <row r="37" spans="1:8" ht="15" customHeight="1">
      <c r="A37" s="6" t="s">
        <v>39</v>
      </c>
      <c r="B37" s="3" t="s">
        <v>20</v>
      </c>
      <c r="C37" s="3" t="s">
        <v>18</v>
      </c>
      <c r="D37" s="3" t="s">
        <v>61</v>
      </c>
      <c r="E37" s="3" t="s">
        <v>40</v>
      </c>
      <c r="F37" s="5">
        <v>22604</v>
      </c>
      <c r="G37" s="5">
        <v>0</v>
      </c>
      <c r="H37" s="5">
        <f t="shared" si="0"/>
        <v>0</v>
      </c>
    </row>
    <row r="38" spans="1:8" ht="15" customHeight="1">
      <c r="A38" s="6" t="s">
        <v>41</v>
      </c>
      <c r="B38" s="3" t="s">
        <v>20</v>
      </c>
      <c r="C38" s="3" t="s">
        <v>18</v>
      </c>
      <c r="D38" s="3" t="s">
        <v>61</v>
      </c>
      <c r="E38" s="3" t="s">
        <v>42</v>
      </c>
      <c r="F38" s="5">
        <v>22604</v>
      </c>
      <c r="G38" s="5">
        <v>0</v>
      </c>
      <c r="H38" s="5">
        <f>(G38/F38)*100</f>
        <v>0</v>
      </c>
    </row>
    <row r="39" spans="1:8" ht="32.25" customHeight="1">
      <c r="A39" s="6" t="s">
        <v>62</v>
      </c>
      <c r="B39" s="3" t="s">
        <v>20</v>
      </c>
      <c r="C39" s="3" t="s">
        <v>18</v>
      </c>
      <c r="D39" s="3" t="s">
        <v>63</v>
      </c>
      <c r="E39" s="7" t="s">
        <v>0</v>
      </c>
      <c r="F39" s="5">
        <v>8000</v>
      </c>
      <c r="G39" s="5">
        <f>G40</f>
        <v>8000</v>
      </c>
      <c r="H39" s="5">
        <f t="shared" si="0"/>
        <v>100</v>
      </c>
    </row>
    <row r="40" spans="1:8" ht="15" customHeight="1">
      <c r="A40" s="6" t="s">
        <v>46</v>
      </c>
      <c r="B40" s="3" t="s">
        <v>20</v>
      </c>
      <c r="C40" s="3" t="s">
        <v>18</v>
      </c>
      <c r="D40" s="3" t="s">
        <v>63</v>
      </c>
      <c r="E40" s="3" t="s">
        <v>47</v>
      </c>
      <c r="F40" s="5">
        <v>8000</v>
      </c>
      <c r="G40" s="5">
        <f>G41</f>
        <v>8000</v>
      </c>
      <c r="H40" s="5">
        <f t="shared" si="0"/>
        <v>100</v>
      </c>
    </row>
    <row r="41" spans="1:8" ht="32.25" customHeight="1">
      <c r="A41" s="6" t="s">
        <v>64</v>
      </c>
      <c r="B41" s="3" t="s">
        <v>20</v>
      </c>
      <c r="C41" s="3" t="s">
        <v>18</v>
      </c>
      <c r="D41" s="3" t="s">
        <v>63</v>
      </c>
      <c r="E41" s="3" t="s">
        <v>65</v>
      </c>
      <c r="F41" s="5">
        <v>8000</v>
      </c>
      <c r="G41" s="5">
        <v>8000</v>
      </c>
      <c r="H41" s="5">
        <f t="shared" si="0"/>
        <v>100</v>
      </c>
    </row>
    <row r="42" spans="1:8" ht="15" customHeight="1">
      <c r="A42" s="4" t="s">
        <v>66</v>
      </c>
      <c r="B42" s="3" t="s">
        <v>67</v>
      </c>
      <c r="C42" s="3" t="s">
        <v>0</v>
      </c>
      <c r="D42" s="3" t="s">
        <v>0</v>
      </c>
      <c r="E42" s="3" t="s">
        <v>0</v>
      </c>
      <c r="F42" s="5">
        <v>287372</v>
      </c>
      <c r="G42" s="5">
        <f>G43</f>
        <v>81454.48</v>
      </c>
      <c r="H42" s="5">
        <f t="shared" si="0"/>
        <v>28.344612557938838</v>
      </c>
    </row>
    <row r="43" spans="1:8" ht="32.25" customHeight="1">
      <c r="A43" s="4" t="s">
        <v>68</v>
      </c>
      <c r="B43" s="3" t="s">
        <v>67</v>
      </c>
      <c r="C43" s="3" t="s">
        <v>69</v>
      </c>
      <c r="D43" s="3" t="s">
        <v>0</v>
      </c>
      <c r="E43" s="3" t="s">
        <v>0</v>
      </c>
      <c r="F43" s="5">
        <v>287372</v>
      </c>
      <c r="G43" s="5">
        <f>G44+G47</f>
        <v>81454.48</v>
      </c>
      <c r="H43" s="5">
        <f t="shared" si="0"/>
        <v>28.344612557938838</v>
      </c>
    </row>
    <row r="44" spans="1:8" ht="48.95" customHeight="1">
      <c r="A44" s="6" t="s">
        <v>70</v>
      </c>
      <c r="B44" s="3" t="s">
        <v>67</v>
      </c>
      <c r="C44" s="3" t="s">
        <v>69</v>
      </c>
      <c r="D44" s="3" t="s">
        <v>71</v>
      </c>
      <c r="E44" s="7" t="s">
        <v>0</v>
      </c>
      <c r="F44" s="5">
        <v>287372</v>
      </c>
      <c r="G44" s="5">
        <f>G45</f>
        <v>78443.98</v>
      </c>
      <c r="H44" s="5">
        <f t="shared" si="0"/>
        <v>27.297015714822599</v>
      </c>
    </row>
    <row r="45" spans="1:8" ht="112.35" customHeight="1">
      <c r="A45" s="6" t="s">
        <v>25</v>
      </c>
      <c r="B45" s="3" t="s">
        <v>67</v>
      </c>
      <c r="C45" s="3" t="s">
        <v>69</v>
      </c>
      <c r="D45" s="3" t="s">
        <v>71</v>
      </c>
      <c r="E45" s="3" t="s">
        <v>26</v>
      </c>
      <c r="F45" s="5">
        <v>253765</v>
      </c>
      <c r="G45" s="5">
        <f>G46</f>
        <v>78443.98</v>
      </c>
      <c r="H45" s="5">
        <f t="shared" si="0"/>
        <v>30.912056430161762</v>
      </c>
    </row>
    <row r="46" spans="1:8" ht="48.95" customHeight="1">
      <c r="A46" s="6" t="s">
        <v>27</v>
      </c>
      <c r="B46" s="3" t="s">
        <v>67</v>
      </c>
      <c r="C46" s="3" t="s">
        <v>69</v>
      </c>
      <c r="D46" s="3" t="s">
        <v>71</v>
      </c>
      <c r="E46" s="3" t="s">
        <v>28</v>
      </c>
      <c r="F46" s="5">
        <v>253765</v>
      </c>
      <c r="G46" s="5">
        <v>78443.98</v>
      </c>
      <c r="H46" s="5">
        <f t="shared" si="0"/>
        <v>30.912056430161762</v>
      </c>
    </row>
    <row r="47" spans="1:8" ht="48.95" customHeight="1">
      <c r="A47" s="6" t="s">
        <v>29</v>
      </c>
      <c r="B47" s="3" t="s">
        <v>67</v>
      </c>
      <c r="C47" s="3" t="s">
        <v>69</v>
      </c>
      <c r="D47" s="3" t="s">
        <v>71</v>
      </c>
      <c r="E47" s="3" t="s">
        <v>30</v>
      </c>
      <c r="F47" s="5">
        <v>33607</v>
      </c>
      <c r="G47" s="5">
        <f>G48</f>
        <v>3010.5</v>
      </c>
      <c r="H47" s="5">
        <f t="shared" si="0"/>
        <v>8.957955187907281</v>
      </c>
    </row>
    <row r="48" spans="1:8" ht="48.95" customHeight="1">
      <c r="A48" s="6" t="s">
        <v>31</v>
      </c>
      <c r="B48" s="3" t="s">
        <v>67</v>
      </c>
      <c r="C48" s="3" t="s">
        <v>69</v>
      </c>
      <c r="D48" s="3" t="s">
        <v>71</v>
      </c>
      <c r="E48" s="3" t="s">
        <v>32</v>
      </c>
      <c r="F48" s="5">
        <v>33607</v>
      </c>
      <c r="G48" s="5">
        <v>3010.5</v>
      </c>
      <c r="H48" s="5">
        <f>(G48/F48)*100</f>
        <v>8.957955187907281</v>
      </c>
    </row>
    <row r="49" spans="1:8" ht="32.25" customHeight="1">
      <c r="A49" s="4" t="s">
        <v>72</v>
      </c>
      <c r="B49" s="3" t="s">
        <v>69</v>
      </c>
      <c r="C49" s="3" t="s">
        <v>0</v>
      </c>
      <c r="D49" s="3" t="s">
        <v>0</v>
      </c>
      <c r="E49" s="3" t="s">
        <v>0</v>
      </c>
      <c r="F49" s="5">
        <f t="shared" ref="F49:G52" si="1">F50</f>
        <v>22620</v>
      </c>
      <c r="G49" s="5">
        <f t="shared" si="1"/>
        <v>22620</v>
      </c>
      <c r="H49" s="5">
        <f t="shared" si="0"/>
        <v>100</v>
      </c>
    </row>
    <row r="50" spans="1:8" ht="64.5" customHeight="1">
      <c r="A50" s="4" t="s">
        <v>74</v>
      </c>
      <c r="B50" s="3" t="s">
        <v>69</v>
      </c>
      <c r="C50" s="3" t="s">
        <v>15</v>
      </c>
      <c r="D50" s="3" t="s">
        <v>0</v>
      </c>
      <c r="E50" s="3" t="s">
        <v>0</v>
      </c>
      <c r="F50" s="5">
        <f t="shared" si="1"/>
        <v>22620</v>
      </c>
      <c r="G50" s="5">
        <f t="shared" si="1"/>
        <v>22620</v>
      </c>
      <c r="H50" s="5">
        <f t="shared" si="0"/>
        <v>100</v>
      </c>
    </row>
    <row r="51" spans="1:8" ht="32.25" customHeight="1">
      <c r="A51" s="6" t="s">
        <v>75</v>
      </c>
      <c r="B51" s="3" t="s">
        <v>69</v>
      </c>
      <c r="C51" s="3" t="s">
        <v>15</v>
      </c>
      <c r="D51" s="3" t="s">
        <v>76</v>
      </c>
      <c r="E51" s="7" t="s">
        <v>0</v>
      </c>
      <c r="F51" s="5">
        <f t="shared" si="1"/>
        <v>22620</v>
      </c>
      <c r="G51" s="5">
        <f t="shared" si="1"/>
        <v>22620</v>
      </c>
      <c r="H51" s="5">
        <f t="shared" si="0"/>
        <v>100</v>
      </c>
    </row>
    <row r="52" spans="1:8" ht="48.95" customHeight="1">
      <c r="A52" s="6" t="s">
        <v>29</v>
      </c>
      <c r="B52" s="3" t="s">
        <v>69</v>
      </c>
      <c r="C52" s="3" t="s">
        <v>15</v>
      </c>
      <c r="D52" s="3" t="s">
        <v>76</v>
      </c>
      <c r="E52" s="3" t="s">
        <v>30</v>
      </c>
      <c r="F52" s="5">
        <f t="shared" si="1"/>
        <v>22620</v>
      </c>
      <c r="G52" s="5">
        <f t="shared" si="1"/>
        <v>22620</v>
      </c>
      <c r="H52" s="5">
        <f t="shared" si="0"/>
        <v>100</v>
      </c>
    </row>
    <row r="53" spans="1:8" ht="48.95" customHeight="1">
      <c r="A53" s="6" t="s">
        <v>31</v>
      </c>
      <c r="B53" s="3" t="s">
        <v>69</v>
      </c>
      <c r="C53" s="3" t="s">
        <v>15</v>
      </c>
      <c r="D53" s="3" t="s">
        <v>76</v>
      </c>
      <c r="E53" s="3" t="s">
        <v>32</v>
      </c>
      <c r="F53" s="5">
        <v>22620</v>
      </c>
      <c r="G53" s="5">
        <v>22620</v>
      </c>
      <c r="H53" s="5">
        <f t="shared" si="0"/>
        <v>100</v>
      </c>
    </row>
    <row r="54" spans="1:8" ht="15" customHeight="1">
      <c r="A54" s="4" t="s">
        <v>77</v>
      </c>
      <c r="B54" s="3" t="s">
        <v>22</v>
      </c>
      <c r="C54" s="3" t="s">
        <v>0</v>
      </c>
      <c r="D54" s="3" t="s">
        <v>0</v>
      </c>
      <c r="E54" s="3" t="s">
        <v>0</v>
      </c>
      <c r="F54" s="5">
        <f>F55+F59</f>
        <v>3350961.37</v>
      </c>
      <c r="G54" s="5">
        <f>G55+G59</f>
        <v>2011362.29</v>
      </c>
      <c r="H54" s="5">
        <f t="shared" si="0"/>
        <v>60.023440079227171</v>
      </c>
    </row>
    <row r="55" spans="1:8" ht="32.25" customHeight="1">
      <c r="A55" s="4" t="s">
        <v>78</v>
      </c>
      <c r="B55" s="3" t="s">
        <v>22</v>
      </c>
      <c r="C55" s="3" t="s">
        <v>73</v>
      </c>
      <c r="D55" s="3" t="s">
        <v>0</v>
      </c>
      <c r="E55" s="3" t="s">
        <v>0</v>
      </c>
      <c r="F55" s="5">
        <v>2609823.37</v>
      </c>
      <c r="G55" s="5">
        <f>G56</f>
        <v>1794255.29</v>
      </c>
      <c r="H55" s="5">
        <f>(G55/F55)*100</f>
        <v>68.750066024583106</v>
      </c>
    </row>
    <row r="56" spans="1:8" ht="96.6" customHeight="1">
      <c r="A56" s="6" t="s">
        <v>79</v>
      </c>
      <c r="B56" s="3" t="s">
        <v>22</v>
      </c>
      <c r="C56" s="3" t="s">
        <v>73</v>
      </c>
      <c r="D56" s="3" t="s">
        <v>80</v>
      </c>
      <c r="E56" s="7" t="s">
        <v>0</v>
      </c>
      <c r="F56" s="5">
        <v>2609823.37</v>
      </c>
      <c r="G56" s="5">
        <f>G57</f>
        <v>1794255.29</v>
      </c>
      <c r="H56" s="5">
        <f t="shared" si="0"/>
        <v>68.750066024583106</v>
      </c>
    </row>
    <row r="57" spans="1:8" ht="48.95" customHeight="1">
      <c r="A57" s="6" t="s">
        <v>29</v>
      </c>
      <c r="B57" s="3" t="s">
        <v>22</v>
      </c>
      <c r="C57" s="3" t="s">
        <v>73</v>
      </c>
      <c r="D57" s="3" t="s">
        <v>80</v>
      </c>
      <c r="E57" s="3" t="s">
        <v>30</v>
      </c>
      <c r="F57" s="5">
        <v>2609823.37</v>
      </c>
      <c r="G57" s="5">
        <f>G58</f>
        <v>1794255.29</v>
      </c>
      <c r="H57" s="5">
        <f t="shared" si="0"/>
        <v>68.750066024583106</v>
      </c>
    </row>
    <row r="58" spans="1:8" ht="48.95" customHeight="1">
      <c r="A58" s="6" t="s">
        <v>31</v>
      </c>
      <c r="B58" s="3" t="s">
        <v>22</v>
      </c>
      <c r="C58" s="3" t="s">
        <v>73</v>
      </c>
      <c r="D58" s="3" t="s">
        <v>80</v>
      </c>
      <c r="E58" s="3" t="s">
        <v>32</v>
      </c>
      <c r="F58" s="5">
        <v>2609823.37</v>
      </c>
      <c r="G58" s="5">
        <v>1794255.29</v>
      </c>
      <c r="H58" s="5">
        <f t="shared" si="0"/>
        <v>68.750066024583106</v>
      </c>
    </row>
    <row r="59" spans="1:8" ht="32.25" customHeight="1">
      <c r="A59" s="4" t="s">
        <v>81</v>
      </c>
      <c r="B59" s="3" t="s">
        <v>22</v>
      </c>
      <c r="C59" s="3" t="s">
        <v>17</v>
      </c>
      <c r="D59" s="3" t="s">
        <v>0</v>
      </c>
      <c r="E59" s="3" t="s">
        <v>0</v>
      </c>
      <c r="F59" s="5">
        <v>741138</v>
      </c>
      <c r="G59" s="5">
        <f>G60</f>
        <v>217107</v>
      </c>
      <c r="H59" s="5">
        <f t="shared" si="0"/>
        <v>29.293734770042828</v>
      </c>
    </row>
    <row r="60" spans="1:8" ht="32.25" customHeight="1">
      <c r="A60" s="6" t="s">
        <v>82</v>
      </c>
      <c r="B60" s="3" t="s">
        <v>22</v>
      </c>
      <c r="C60" s="3" t="s">
        <v>17</v>
      </c>
      <c r="D60" s="3" t="s">
        <v>83</v>
      </c>
      <c r="E60" s="7" t="s">
        <v>0</v>
      </c>
      <c r="F60" s="5">
        <v>741138</v>
      </c>
      <c r="G60" s="5">
        <f>G61</f>
        <v>217107</v>
      </c>
      <c r="H60" s="5">
        <f t="shared" si="0"/>
        <v>29.293734770042828</v>
      </c>
    </row>
    <row r="61" spans="1:8" ht="48.95" customHeight="1">
      <c r="A61" s="6" t="s">
        <v>29</v>
      </c>
      <c r="B61" s="3" t="s">
        <v>22</v>
      </c>
      <c r="C61" s="3" t="s">
        <v>17</v>
      </c>
      <c r="D61" s="3" t="s">
        <v>83</v>
      </c>
      <c r="E61" s="3" t="s">
        <v>30</v>
      </c>
      <c r="F61" s="5">
        <v>741138</v>
      </c>
      <c r="G61" s="5">
        <f>G62</f>
        <v>217107</v>
      </c>
      <c r="H61" s="5">
        <f t="shared" si="0"/>
        <v>29.293734770042828</v>
      </c>
    </row>
    <row r="62" spans="1:8" ht="48.95" customHeight="1">
      <c r="A62" s="6" t="s">
        <v>31</v>
      </c>
      <c r="B62" s="3" t="s">
        <v>22</v>
      </c>
      <c r="C62" s="3" t="s">
        <v>17</v>
      </c>
      <c r="D62" s="3" t="s">
        <v>83</v>
      </c>
      <c r="E62" s="3" t="s">
        <v>32</v>
      </c>
      <c r="F62" s="5">
        <v>741138</v>
      </c>
      <c r="G62" s="5">
        <v>217107</v>
      </c>
      <c r="H62" s="5">
        <f t="shared" si="0"/>
        <v>29.293734770042828</v>
      </c>
    </row>
    <row r="63" spans="1:8" ht="15" customHeight="1">
      <c r="A63" s="4" t="s">
        <v>84</v>
      </c>
      <c r="B63" s="3" t="s">
        <v>85</v>
      </c>
      <c r="C63" s="3" t="s">
        <v>0</v>
      </c>
      <c r="D63" s="3" t="s">
        <v>0</v>
      </c>
      <c r="E63" s="3" t="s">
        <v>0</v>
      </c>
      <c r="F63" s="5">
        <f>F64+F71+F77</f>
        <v>14521397.049999999</v>
      </c>
      <c r="G63" s="5">
        <f>G64+G77</f>
        <v>4197456.25</v>
      </c>
      <c r="H63" s="5">
        <f t="shared" si="0"/>
        <v>28.905319753652769</v>
      </c>
    </row>
    <row r="64" spans="1:8" ht="15.95" customHeight="1">
      <c r="A64" s="4" t="s">
        <v>86</v>
      </c>
      <c r="B64" s="3" t="s">
        <v>85</v>
      </c>
      <c r="C64" s="3" t="s">
        <v>20</v>
      </c>
      <c r="D64" s="3" t="s">
        <v>0</v>
      </c>
      <c r="E64" s="3" t="s">
        <v>0</v>
      </c>
      <c r="F64" s="5">
        <f>F65+F68</f>
        <v>464559</v>
      </c>
      <c r="G64" s="5">
        <f>G65+G68</f>
        <v>125320.45</v>
      </c>
      <c r="H64" s="5">
        <f>(G64/F64)*100</f>
        <v>26.97621830596329</v>
      </c>
    </row>
    <row r="65" spans="1:8" ht="32.25" customHeight="1">
      <c r="A65" s="6" t="s">
        <v>87</v>
      </c>
      <c r="B65" s="3" t="s">
        <v>85</v>
      </c>
      <c r="C65" s="3" t="s">
        <v>20</v>
      </c>
      <c r="D65" s="3" t="s">
        <v>88</v>
      </c>
      <c r="E65" s="7" t="s">
        <v>0</v>
      </c>
      <c r="F65" s="5">
        <v>100000</v>
      </c>
      <c r="G65" s="5">
        <f>G66</f>
        <v>0</v>
      </c>
      <c r="H65" s="5">
        <f t="shared" si="0"/>
        <v>0</v>
      </c>
    </row>
    <row r="66" spans="1:8" ht="48.95" customHeight="1">
      <c r="A66" s="6" t="s">
        <v>29</v>
      </c>
      <c r="B66" s="3" t="s">
        <v>85</v>
      </c>
      <c r="C66" s="3" t="s">
        <v>20</v>
      </c>
      <c r="D66" s="3" t="s">
        <v>88</v>
      </c>
      <c r="E66" s="3" t="s">
        <v>30</v>
      </c>
      <c r="F66" s="5">
        <v>100000</v>
      </c>
      <c r="G66" s="5">
        <f>G67</f>
        <v>0</v>
      </c>
      <c r="H66" s="5">
        <f t="shared" si="0"/>
        <v>0</v>
      </c>
    </row>
    <row r="67" spans="1:8" ht="48.95" customHeight="1">
      <c r="A67" s="6" t="s">
        <v>31</v>
      </c>
      <c r="B67" s="3" t="s">
        <v>85</v>
      </c>
      <c r="C67" s="3" t="s">
        <v>20</v>
      </c>
      <c r="D67" s="3" t="s">
        <v>88</v>
      </c>
      <c r="E67" s="3" t="s">
        <v>32</v>
      </c>
      <c r="F67" s="5">
        <v>100000</v>
      </c>
      <c r="G67" s="5">
        <v>0</v>
      </c>
      <c r="H67" s="5">
        <f t="shared" si="0"/>
        <v>0</v>
      </c>
    </row>
    <row r="68" spans="1:8" ht="176.45" customHeight="1">
      <c r="A68" s="6" t="s">
        <v>89</v>
      </c>
      <c r="B68" s="3" t="s">
        <v>85</v>
      </c>
      <c r="C68" s="3" t="s">
        <v>20</v>
      </c>
      <c r="D68" s="3" t="s">
        <v>90</v>
      </c>
      <c r="E68" s="7" t="s">
        <v>0</v>
      </c>
      <c r="F68" s="5">
        <v>364559</v>
      </c>
      <c r="G68" s="5">
        <f>G69</f>
        <v>125320.45</v>
      </c>
      <c r="H68" s="5">
        <f t="shared" ref="H68" si="2">(G68/F68)*100</f>
        <v>34.375903488872858</v>
      </c>
    </row>
    <row r="69" spans="1:8" ht="48.95" customHeight="1">
      <c r="A69" s="6" t="s">
        <v>29</v>
      </c>
      <c r="B69" s="3" t="s">
        <v>85</v>
      </c>
      <c r="C69" s="3" t="s">
        <v>20</v>
      </c>
      <c r="D69" s="3" t="s">
        <v>90</v>
      </c>
      <c r="E69" s="3" t="s">
        <v>30</v>
      </c>
      <c r="F69" s="5">
        <v>364559</v>
      </c>
      <c r="G69" s="5">
        <f>G70</f>
        <v>125320.45</v>
      </c>
      <c r="H69" s="5">
        <f>(G69/F69)*100</f>
        <v>34.375903488872858</v>
      </c>
    </row>
    <row r="70" spans="1:8" ht="48.95" customHeight="1">
      <c r="A70" s="6" t="s">
        <v>31</v>
      </c>
      <c r="B70" s="3" t="s">
        <v>85</v>
      </c>
      <c r="C70" s="3" t="s">
        <v>20</v>
      </c>
      <c r="D70" s="3" t="s">
        <v>90</v>
      </c>
      <c r="E70" s="3" t="s">
        <v>32</v>
      </c>
      <c r="F70" s="5">
        <v>364559</v>
      </c>
      <c r="G70" s="5">
        <v>125320.45</v>
      </c>
      <c r="H70" s="5">
        <f t="shared" ref="H70:H80" si="3">(G70/F70)*100</f>
        <v>34.375903488872858</v>
      </c>
    </row>
    <row r="71" spans="1:8" ht="48.95" customHeight="1">
      <c r="A71" s="9" t="s">
        <v>131</v>
      </c>
      <c r="B71" s="3" t="s">
        <v>85</v>
      </c>
      <c r="C71" s="3" t="s">
        <v>67</v>
      </c>
      <c r="D71" s="3"/>
      <c r="E71" s="3"/>
      <c r="F71" s="5">
        <f>F72</f>
        <v>49636.020000000004</v>
      </c>
      <c r="G71" s="5">
        <f>G72</f>
        <v>0</v>
      </c>
      <c r="H71" s="5">
        <f t="shared" si="3"/>
        <v>0</v>
      </c>
    </row>
    <row r="72" spans="1:8" ht="48.95" customHeight="1">
      <c r="A72" s="6" t="s">
        <v>91</v>
      </c>
      <c r="B72" s="3" t="s">
        <v>85</v>
      </c>
      <c r="C72" s="3" t="s">
        <v>67</v>
      </c>
      <c r="D72" s="3" t="s">
        <v>132</v>
      </c>
      <c r="E72" s="3"/>
      <c r="F72" s="5">
        <f>F73+F75</f>
        <v>49636.020000000004</v>
      </c>
      <c r="G72" s="5">
        <f>G73+G75</f>
        <v>0</v>
      </c>
      <c r="H72" s="5">
        <f t="shared" si="3"/>
        <v>0</v>
      </c>
    </row>
    <row r="73" spans="1:8" ht="48.95" customHeight="1">
      <c r="A73" s="6" t="s">
        <v>29</v>
      </c>
      <c r="B73" s="3" t="s">
        <v>85</v>
      </c>
      <c r="C73" s="3" t="s">
        <v>67</v>
      </c>
      <c r="D73" s="3" t="s">
        <v>132</v>
      </c>
      <c r="E73" s="3" t="s">
        <v>30</v>
      </c>
      <c r="F73" s="5">
        <f>F74</f>
        <v>42500</v>
      </c>
      <c r="G73" s="5">
        <f>G74</f>
        <v>0</v>
      </c>
      <c r="H73" s="5">
        <f t="shared" si="3"/>
        <v>0</v>
      </c>
    </row>
    <row r="74" spans="1:8" ht="48.95" customHeight="1">
      <c r="A74" s="6" t="s">
        <v>31</v>
      </c>
      <c r="B74" s="3" t="s">
        <v>85</v>
      </c>
      <c r="C74" s="3" t="s">
        <v>67</v>
      </c>
      <c r="D74" s="3" t="s">
        <v>132</v>
      </c>
      <c r="E74" s="3" t="s">
        <v>32</v>
      </c>
      <c r="F74" s="5">
        <v>42500</v>
      </c>
      <c r="G74" s="5">
        <v>0</v>
      </c>
      <c r="H74" s="5">
        <f t="shared" si="3"/>
        <v>0</v>
      </c>
    </row>
    <row r="75" spans="1:8" ht="48.95" customHeight="1">
      <c r="A75" s="6" t="s">
        <v>46</v>
      </c>
      <c r="B75" s="3" t="s">
        <v>85</v>
      </c>
      <c r="C75" s="3" t="s">
        <v>67</v>
      </c>
      <c r="D75" s="3" t="s">
        <v>132</v>
      </c>
      <c r="E75" s="3" t="s">
        <v>47</v>
      </c>
      <c r="F75" s="5">
        <f>F76</f>
        <v>7136.02</v>
      </c>
      <c r="G75" s="5">
        <f>G76</f>
        <v>0</v>
      </c>
      <c r="H75" s="5">
        <f t="shared" si="3"/>
        <v>0</v>
      </c>
    </row>
    <row r="76" spans="1:8" ht="48.95" customHeight="1">
      <c r="A76" s="6" t="s">
        <v>133</v>
      </c>
      <c r="B76" s="3" t="s">
        <v>85</v>
      </c>
      <c r="C76" s="3" t="s">
        <v>67</v>
      </c>
      <c r="D76" s="3" t="s">
        <v>132</v>
      </c>
      <c r="E76" s="3" t="s">
        <v>134</v>
      </c>
      <c r="F76" s="5">
        <v>7136.02</v>
      </c>
      <c r="G76" s="5">
        <v>0</v>
      </c>
      <c r="H76" s="5">
        <f t="shared" si="3"/>
        <v>0</v>
      </c>
    </row>
    <row r="77" spans="1:8" ht="15.95" customHeight="1">
      <c r="A77" s="4" t="s">
        <v>92</v>
      </c>
      <c r="B77" s="3" t="s">
        <v>85</v>
      </c>
      <c r="C77" s="3" t="s">
        <v>69</v>
      </c>
      <c r="D77" s="3" t="s">
        <v>0</v>
      </c>
      <c r="E77" s="3" t="s">
        <v>0</v>
      </c>
      <c r="F77" s="5">
        <f>F78+F81+F84+F87+F90+F93+F96+F99</f>
        <v>14007202.029999999</v>
      </c>
      <c r="G77" s="5">
        <f>G78+G81+G84+G87+G90+G93+G96+G99</f>
        <v>4072135.8</v>
      </c>
      <c r="H77" s="5">
        <f t="shared" si="3"/>
        <v>29.071728895453074</v>
      </c>
    </row>
    <row r="78" spans="1:8" ht="64.5" customHeight="1">
      <c r="A78" s="6" t="s">
        <v>91</v>
      </c>
      <c r="B78" s="3" t="s">
        <v>85</v>
      </c>
      <c r="C78" s="3" t="s">
        <v>69</v>
      </c>
      <c r="D78" s="3" t="s">
        <v>93</v>
      </c>
      <c r="E78" s="7" t="s">
        <v>0</v>
      </c>
      <c r="F78" s="5">
        <v>5000</v>
      </c>
      <c r="G78" s="5">
        <f>G79</f>
        <v>3000</v>
      </c>
      <c r="H78" s="5">
        <f t="shared" si="3"/>
        <v>60</v>
      </c>
    </row>
    <row r="79" spans="1:8" ht="15" customHeight="1">
      <c r="A79" s="6" t="s">
        <v>46</v>
      </c>
      <c r="B79" s="3" t="s">
        <v>85</v>
      </c>
      <c r="C79" s="3" t="s">
        <v>69</v>
      </c>
      <c r="D79" s="3" t="s">
        <v>93</v>
      </c>
      <c r="E79" s="3" t="s">
        <v>47</v>
      </c>
      <c r="F79" s="5">
        <v>5000</v>
      </c>
      <c r="G79" s="5">
        <f>G80</f>
        <v>3000</v>
      </c>
      <c r="H79" s="5">
        <f t="shared" si="3"/>
        <v>60</v>
      </c>
    </row>
    <row r="80" spans="1:8" ht="32.25" customHeight="1">
      <c r="A80" s="6" t="s">
        <v>64</v>
      </c>
      <c r="B80" s="3" t="s">
        <v>85</v>
      </c>
      <c r="C80" s="3" t="s">
        <v>69</v>
      </c>
      <c r="D80" s="3" t="s">
        <v>93</v>
      </c>
      <c r="E80" s="3" t="s">
        <v>65</v>
      </c>
      <c r="F80" s="5">
        <v>5000</v>
      </c>
      <c r="G80" s="5">
        <v>3000</v>
      </c>
      <c r="H80" s="5">
        <f t="shared" si="3"/>
        <v>60</v>
      </c>
    </row>
    <row r="81" spans="1:8" ht="32.25" customHeight="1">
      <c r="A81" s="6" t="s">
        <v>94</v>
      </c>
      <c r="B81" s="3" t="s">
        <v>85</v>
      </c>
      <c r="C81" s="3" t="s">
        <v>69</v>
      </c>
      <c r="D81" s="3" t="s">
        <v>95</v>
      </c>
      <c r="E81" s="7" t="s">
        <v>0</v>
      </c>
      <c r="F81" s="5">
        <v>30000</v>
      </c>
      <c r="G81" s="5">
        <f>G82</f>
        <v>8425</v>
      </c>
      <c r="H81" s="5">
        <f>(G81/F81)*100</f>
        <v>28.083333333333332</v>
      </c>
    </row>
    <row r="82" spans="1:8" ht="15" customHeight="1">
      <c r="A82" s="6" t="s">
        <v>46</v>
      </c>
      <c r="B82" s="3" t="s">
        <v>85</v>
      </c>
      <c r="C82" s="3" t="s">
        <v>69</v>
      </c>
      <c r="D82" s="3" t="s">
        <v>95</v>
      </c>
      <c r="E82" s="3" t="s">
        <v>47</v>
      </c>
      <c r="F82" s="5">
        <v>30000</v>
      </c>
      <c r="G82" s="5">
        <f>G83</f>
        <v>8425</v>
      </c>
      <c r="H82" s="5">
        <f t="shared" ref="H82:H91" si="4">(G82/F82)*100</f>
        <v>28.083333333333332</v>
      </c>
    </row>
    <row r="83" spans="1:8" ht="32.25" customHeight="1">
      <c r="A83" s="6" t="s">
        <v>64</v>
      </c>
      <c r="B83" s="3" t="s">
        <v>85</v>
      </c>
      <c r="C83" s="3" t="s">
        <v>69</v>
      </c>
      <c r="D83" s="3" t="s">
        <v>95</v>
      </c>
      <c r="E83" s="3" t="s">
        <v>65</v>
      </c>
      <c r="F83" s="5">
        <v>30000</v>
      </c>
      <c r="G83" s="5">
        <v>8425</v>
      </c>
      <c r="H83" s="5">
        <f t="shared" si="4"/>
        <v>28.083333333333332</v>
      </c>
    </row>
    <row r="84" spans="1:8" ht="32.25" customHeight="1">
      <c r="A84" s="6" t="s">
        <v>96</v>
      </c>
      <c r="B84" s="3" t="s">
        <v>85</v>
      </c>
      <c r="C84" s="3" t="s">
        <v>69</v>
      </c>
      <c r="D84" s="3" t="s">
        <v>97</v>
      </c>
      <c r="E84" s="7" t="s">
        <v>0</v>
      </c>
      <c r="F84" s="5">
        <f>F85</f>
        <v>2513907</v>
      </c>
      <c r="G84" s="5">
        <f>G85</f>
        <v>1432027.44</v>
      </c>
      <c r="H84" s="5">
        <f t="shared" si="4"/>
        <v>56.964217053375478</v>
      </c>
    </row>
    <row r="85" spans="1:8" ht="48.95" customHeight="1">
      <c r="A85" s="6" t="s">
        <v>29</v>
      </c>
      <c r="B85" s="3" t="s">
        <v>85</v>
      </c>
      <c r="C85" s="3" t="s">
        <v>69</v>
      </c>
      <c r="D85" s="3" t="s">
        <v>97</v>
      </c>
      <c r="E85" s="3" t="s">
        <v>30</v>
      </c>
      <c r="F85" s="5">
        <f>F86</f>
        <v>2513907</v>
      </c>
      <c r="G85" s="5">
        <f>G86</f>
        <v>1432027.44</v>
      </c>
      <c r="H85" s="5">
        <f t="shared" si="4"/>
        <v>56.964217053375478</v>
      </c>
    </row>
    <row r="86" spans="1:8" ht="48.95" customHeight="1">
      <c r="A86" s="6" t="s">
        <v>31</v>
      </c>
      <c r="B86" s="3" t="s">
        <v>85</v>
      </c>
      <c r="C86" s="3" t="s">
        <v>69</v>
      </c>
      <c r="D86" s="3" t="s">
        <v>97</v>
      </c>
      <c r="E86" s="3" t="s">
        <v>32</v>
      </c>
      <c r="F86" s="5">
        <v>2513907</v>
      </c>
      <c r="G86" s="5">
        <v>1432027.44</v>
      </c>
      <c r="H86" s="5">
        <f t="shared" si="4"/>
        <v>56.964217053375478</v>
      </c>
    </row>
    <row r="87" spans="1:8" ht="15" customHeight="1">
      <c r="A87" s="6" t="s">
        <v>98</v>
      </c>
      <c r="B87" s="3" t="s">
        <v>85</v>
      </c>
      <c r="C87" s="3" t="s">
        <v>69</v>
      </c>
      <c r="D87" s="3" t="s">
        <v>99</v>
      </c>
      <c r="E87" s="7" t="s">
        <v>0</v>
      </c>
      <c r="F87" s="5">
        <v>25000</v>
      </c>
      <c r="G87" s="5">
        <f>G88</f>
        <v>23720</v>
      </c>
      <c r="H87" s="5">
        <f t="shared" si="4"/>
        <v>94.88</v>
      </c>
    </row>
    <row r="88" spans="1:8" ht="48.95" customHeight="1">
      <c r="A88" s="6" t="s">
        <v>29</v>
      </c>
      <c r="B88" s="3" t="s">
        <v>85</v>
      </c>
      <c r="C88" s="3" t="s">
        <v>69</v>
      </c>
      <c r="D88" s="3" t="s">
        <v>99</v>
      </c>
      <c r="E88" s="3" t="s">
        <v>30</v>
      </c>
      <c r="F88" s="5">
        <v>25000</v>
      </c>
      <c r="G88" s="5">
        <f>G89</f>
        <v>23720</v>
      </c>
      <c r="H88" s="5">
        <f t="shared" si="4"/>
        <v>94.88</v>
      </c>
    </row>
    <row r="89" spans="1:8" ht="48.95" customHeight="1">
      <c r="A89" s="6" t="s">
        <v>31</v>
      </c>
      <c r="B89" s="3" t="s">
        <v>85</v>
      </c>
      <c r="C89" s="3" t="s">
        <v>69</v>
      </c>
      <c r="D89" s="3" t="s">
        <v>99</v>
      </c>
      <c r="E89" s="3" t="s">
        <v>32</v>
      </c>
      <c r="F89" s="5">
        <v>25000</v>
      </c>
      <c r="G89" s="5">
        <v>23720</v>
      </c>
      <c r="H89" s="5">
        <f t="shared" si="4"/>
        <v>94.88</v>
      </c>
    </row>
    <row r="90" spans="1:8" ht="32.25" customHeight="1">
      <c r="A90" s="6" t="s">
        <v>100</v>
      </c>
      <c r="B90" s="3" t="s">
        <v>85</v>
      </c>
      <c r="C90" s="3" t="s">
        <v>69</v>
      </c>
      <c r="D90" s="3" t="s">
        <v>101</v>
      </c>
      <c r="E90" s="7" t="s">
        <v>0</v>
      </c>
      <c r="F90" s="5">
        <f>F91</f>
        <v>682565.78</v>
      </c>
      <c r="G90" s="5">
        <f>G91</f>
        <v>325690</v>
      </c>
      <c r="H90" s="5">
        <f t="shared" si="4"/>
        <v>47.715547650220614</v>
      </c>
    </row>
    <row r="91" spans="1:8" ht="48.95" customHeight="1">
      <c r="A91" s="6" t="s">
        <v>29</v>
      </c>
      <c r="B91" s="3" t="s">
        <v>85</v>
      </c>
      <c r="C91" s="3" t="s">
        <v>69</v>
      </c>
      <c r="D91" s="3" t="s">
        <v>101</v>
      </c>
      <c r="E91" s="3" t="s">
        <v>30</v>
      </c>
      <c r="F91" s="5">
        <f>F92</f>
        <v>682565.78</v>
      </c>
      <c r="G91" s="5">
        <f>G92</f>
        <v>325690</v>
      </c>
      <c r="H91" s="5">
        <f t="shared" si="4"/>
        <v>47.715547650220614</v>
      </c>
    </row>
    <row r="92" spans="1:8" ht="48.95" customHeight="1">
      <c r="A92" s="6" t="s">
        <v>31</v>
      </c>
      <c r="B92" s="3" t="s">
        <v>85</v>
      </c>
      <c r="C92" s="3" t="s">
        <v>69</v>
      </c>
      <c r="D92" s="3" t="s">
        <v>101</v>
      </c>
      <c r="E92" s="3" t="s">
        <v>32</v>
      </c>
      <c r="F92" s="5">
        <v>682565.78</v>
      </c>
      <c r="G92" s="5">
        <v>325690</v>
      </c>
      <c r="H92" s="5">
        <f>(G92/F92)*100</f>
        <v>47.715547650220614</v>
      </c>
    </row>
    <row r="93" spans="1:8" ht="15" customHeight="1">
      <c r="A93" s="6" t="s">
        <v>102</v>
      </c>
      <c r="B93" s="3" t="s">
        <v>85</v>
      </c>
      <c r="C93" s="3" t="s">
        <v>69</v>
      </c>
      <c r="D93" s="3" t="s">
        <v>103</v>
      </c>
      <c r="E93" s="7" t="s">
        <v>0</v>
      </c>
      <c r="F93" s="5">
        <f>F94</f>
        <v>4933738.22</v>
      </c>
      <c r="G93" s="5">
        <f>G94</f>
        <v>2279273.36</v>
      </c>
      <c r="H93" s="5">
        <f t="shared" ref="H93:H101" si="5">(G93/F93)*100</f>
        <v>46.197695507241562</v>
      </c>
    </row>
    <row r="94" spans="1:8" ht="48.95" customHeight="1">
      <c r="A94" s="6" t="s">
        <v>29</v>
      </c>
      <c r="B94" s="3" t="s">
        <v>85</v>
      </c>
      <c r="C94" s="3" t="s">
        <v>69</v>
      </c>
      <c r="D94" s="3" t="s">
        <v>103</v>
      </c>
      <c r="E94" s="3" t="s">
        <v>30</v>
      </c>
      <c r="F94" s="5">
        <f>F95</f>
        <v>4933738.22</v>
      </c>
      <c r="G94" s="5">
        <f>G95</f>
        <v>2279273.36</v>
      </c>
      <c r="H94" s="5">
        <f t="shared" si="5"/>
        <v>46.197695507241562</v>
      </c>
    </row>
    <row r="95" spans="1:8" ht="48.95" customHeight="1">
      <c r="A95" s="6" t="s">
        <v>31</v>
      </c>
      <c r="B95" s="3" t="s">
        <v>85</v>
      </c>
      <c r="C95" s="3" t="s">
        <v>69</v>
      </c>
      <c r="D95" s="3" t="s">
        <v>103</v>
      </c>
      <c r="E95" s="3" t="s">
        <v>32</v>
      </c>
      <c r="F95" s="5">
        <v>4933738.22</v>
      </c>
      <c r="G95" s="5">
        <v>2279273.36</v>
      </c>
      <c r="H95" s="5">
        <f t="shared" si="5"/>
        <v>46.197695507241562</v>
      </c>
    </row>
    <row r="96" spans="1:8" ht="48.95" customHeight="1">
      <c r="A96" s="6" t="s">
        <v>136</v>
      </c>
      <c r="B96" s="3" t="s">
        <v>85</v>
      </c>
      <c r="C96" s="3" t="s">
        <v>69</v>
      </c>
      <c r="D96" s="3" t="s">
        <v>135</v>
      </c>
      <c r="E96" s="7" t="s">
        <v>0</v>
      </c>
      <c r="F96" s="5">
        <f>F97</f>
        <v>2500000</v>
      </c>
      <c r="G96" s="5">
        <f>G97</f>
        <v>0</v>
      </c>
      <c r="H96" s="5">
        <f t="shared" si="5"/>
        <v>0</v>
      </c>
    </row>
    <row r="97" spans="1:8" ht="48.95" customHeight="1">
      <c r="A97" s="6" t="s">
        <v>29</v>
      </c>
      <c r="B97" s="3" t="s">
        <v>85</v>
      </c>
      <c r="C97" s="3" t="s">
        <v>69</v>
      </c>
      <c r="D97" s="3" t="s">
        <v>135</v>
      </c>
      <c r="E97" s="3" t="s">
        <v>30</v>
      </c>
      <c r="F97" s="5">
        <f>F98</f>
        <v>2500000</v>
      </c>
      <c r="G97" s="5">
        <f>G98</f>
        <v>0</v>
      </c>
      <c r="H97" s="5">
        <f t="shared" si="5"/>
        <v>0</v>
      </c>
    </row>
    <row r="98" spans="1:8" ht="48.95" customHeight="1">
      <c r="A98" s="6" t="s">
        <v>31</v>
      </c>
      <c r="B98" s="3" t="s">
        <v>85</v>
      </c>
      <c r="C98" s="3" t="s">
        <v>69</v>
      </c>
      <c r="D98" s="3" t="s">
        <v>135</v>
      </c>
      <c r="E98" s="3" t="s">
        <v>32</v>
      </c>
      <c r="F98" s="5">
        <v>2500000</v>
      </c>
      <c r="G98" s="5">
        <v>0</v>
      </c>
      <c r="H98" s="5">
        <f t="shared" si="5"/>
        <v>0</v>
      </c>
    </row>
    <row r="99" spans="1:8" ht="32.25" customHeight="1">
      <c r="A99" s="6" t="s">
        <v>104</v>
      </c>
      <c r="B99" s="3" t="s">
        <v>85</v>
      </c>
      <c r="C99" s="3" t="s">
        <v>69</v>
      </c>
      <c r="D99" s="3" t="s">
        <v>105</v>
      </c>
      <c r="E99" s="7" t="s">
        <v>0</v>
      </c>
      <c r="F99" s="5">
        <v>3316991.03</v>
      </c>
      <c r="G99" s="5">
        <v>0</v>
      </c>
      <c r="H99" s="5">
        <f t="shared" si="5"/>
        <v>0</v>
      </c>
    </row>
    <row r="100" spans="1:8" ht="48.95" customHeight="1">
      <c r="A100" s="6" t="s">
        <v>29</v>
      </c>
      <c r="B100" s="3" t="s">
        <v>85</v>
      </c>
      <c r="C100" s="3" t="s">
        <v>69</v>
      </c>
      <c r="D100" s="3" t="s">
        <v>105</v>
      </c>
      <c r="E100" s="3" t="s">
        <v>30</v>
      </c>
      <c r="F100" s="5">
        <v>3316991.03</v>
      </c>
      <c r="G100" s="5">
        <v>0</v>
      </c>
      <c r="H100" s="5">
        <f t="shared" si="5"/>
        <v>0</v>
      </c>
    </row>
    <row r="101" spans="1:8" ht="48.95" customHeight="1">
      <c r="A101" s="6" t="s">
        <v>31</v>
      </c>
      <c r="B101" s="3" t="s">
        <v>85</v>
      </c>
      <c r="C101" s="3" t="s">
        <v>69</v>
      </c>
      <c r="D101" s="3" t="s">
        <v>105</v>
      </c>
      <c r="E101" s="3" t="s">
        <v>32</v>
      </c>
      <c r="F101" s="5">
        <v>3316991.03</v>
      </c>
      <c r="G101" s="5">
        <v>0</v>
      </c>
      <c r="H101" s="5">
        <f t="shared" si="5"/>
        <v>0</v>
      </c>
    </row>
    <row r="102" spans="1:8" ht="15" customHeight="1">
      <c r="A102" s="4" t="s">
        <v>106</v>
      </c>
      <c r="B102" s="3" t="s">
        <v>107</v>
      </c>
      <c r="C102" s="3" t="s">
        <v>0</v>
      </c>
      <c r="D102" s="3" t="s">
        <v>0</v>
      </c>
      <c r="E102" s="3" t="s">
        <v>0</v>
      </c>
      <c r="F102" s="5">
        <v>3330116.87</v>
      </c>
      <c r="G102" s="5">
        <f>G103+G107</f>
        <v>1299000.08</v>
      </c>
      <c r="H102" s="5">
        <f>(G102/F102)*100</f>
        <v>39.007642395445416</v>
      </c>
    </row>
    <row r="103" spans="1:8" ht="15.95" customHeight="1">
      <c r="A103" s="4" t="s">
        <v>108</v>
      </c>
      <c r="B103" s="3" t="s">
        <v>107</v>
      </c>
      <c r="C103" s="3" t="s">
        <v>20</v>
      </c>
      <c r="D103" s="3" t="s">
        <v>0</v>
      </c>
      <c r="E103" s="3" t="s">
        <v>0</v>
      </c>
      <c r="F103" s="5">
        <v>3234116.87</v>
      </c>
      <c r="G103" s="5">
        <f>G104</f>
        <v>1279904.08</v>
      </c>
      <c r="H103" s="5">
        <f t="shared" ref="H103:H113" si="6">(G103/F103)*100</f>
        <v>39.575072004123342</v>
      </c>
    </row>
    <row r="104" spans="1:8" ht="128.65" customHeight="1">
      <c r="A104" s="6" t="s">
        <v>109</v>
      </c>
      <c r="B104" s="3" t="s">
        <v>107</v>
      </c>
      <c r="C104" s="3" t="s">
        <v>20</v>
      </c>
      <c r="D104" s="3" t="s">
        <v>110</v>
      </c>
      <c r="E104" s="7" t="s">
        <v>0</v>
      </c>
      <c r="F104" s="5">
        <v>3234116.87</v>
      </c>
      <c r="G104" s="5">
        <f>G105</f>
        <v>1279904.08</v>
      </c>
      <c r="H104" s="5">
        <f t="shared" si="6"/>
        <v>39.575072004123342</v>
      </c>
    </row>
    <row r="105" spans="1:8" ht="15" customHeight="1">
      <c r="A105" s="6" t="s">
        <v>39</v>
      </c>
      <c r="B105" s="3" t="s">
        <v>107</v>
      </c>
      <c r="C105" s="3" t="s">
        <v>20</v>
      </c>
      <c r="D105" s="3" t="s">
        <v>110</v>
      </c>
      <c r="E105" s="3" t="s">
        <v>40</v>
      </c>
      <c r="F105" s="5">
        <v>3234116.87</v>
      </c>
      <c r="G105" s="5">
        <f>G106</f>
        <v>1279904.08</v>
      </c>
      <c r="H105" s="5">
        <f t="shared" si="6"/>
        <v>39.575072004123342</v>
      </c>
    </row>
    <row r="106" spans="1:8" ht="15" customHeight="1">
      <c r="A106" s="6" t="s">
        <v>41</v>
      </c>
      <c r="B106" s="3" t="s">
        <v>107</v>
      </c>
      <c r="C106" s="3" t="s">
        <v>20</v>
      </c>
      <c r="D106" s="3" t="s">
        <v>110</v>
      </c>
      <c r="E106" s="3" t="s">
        <v>42</v>
      </c>
      <c r="F106" s="5">
        <v>3234116.87</v>
      </c>
      <c r="G106" s="5">
        <v>1279904.08</v>
      </c>
      <c r="H106" s="5">
        <f t="shared" si="6"/>
        <v>39.575072004123342</v>
      </c>
    </row>
    <row r="107" spans="1:8" ht="32.25" customHeight="1">
      <c r="A107" s="4" t="s">
        <v>111</v>
      </c>
      <c r="B107" s="3" t="s">
        <v>107</v>
      </c>
      <c r="C107" s="3" t="s">
        <v>22</v>
      </c>
      <c r="D107" s="3" t="s">
        <v>0</v>
      </c>
      <c r="E107" s="3" t="s">
        <v>0</v>
      </c>
      <c r="F107" s="5">
        <v>96000</v>
      </c>
      <c r="G107" s="5">
        <f>G108</f>
        <v>19096</v>
      </c>
      <c r="H107" s="5">
        <f t="shared" si="6"/>
        <v>19.891666666666666</v>
      </c>
    </row>
    <row r="108" spans="1:8" ht="32.25" customHeight="1">
      <c r="A108" s="6" t="s">
        <v>112</v>
      </c>
      <c r="B108" s="3" t="s">
        <v>107</v>
      </c>
      <c r="C108" s="3" t="s">
        <v>22</v>
      </c>
      <c r="D108" s="3" t="s">
        <v>113</v>
      </c>
      <c r="E108" s="7" t="s">
        <v>0</v>
      </c>
      <c r="F108" s="5">
        <v>96000</v>
      </c>
      <c r="G108" s="5">
        <f>G109</f>
        <v>19096</v>
      </c>
      <c r="H108" s="5">
        <f t="shared" si="6"/>
        <v>19.891666666666666</v>
      </c>
    </row>
    <row r="109" spans="1:8" ht="48.95" customHeight="1">
      <c r="A109" s="6" t="s">
        <v>29</v>
      </c>
      <c r="B109" s="3" t="s">
        <v>107</v>
      </c>
      <c r="C109" s="3" t="s">
        <v>22</v>
      </c>
      <c r="D109" s="3" t="s">
        <v>113</v>
      </c>
      <c r="E109" s="3" t="s">
        <v>30</v>
      </c>
      <c r="F109" s="5">
        <v>96000</v>
      </c>
      <c r="G109" s="5">
        <f>G110</f>
        <v>19096</v>
      </c>
      <c r="H109" s="5">
        <f t="shared" si="6"/>
        <v>19.891666666666666</v>
      </c>
    </row>
    <row r="110" spans="1:8" ht="48.95" customHeight="1">
      <c r="A110" s="6" t="s">
        <v>31</v>
      </c>
      <c r="B110" s="3" t="s">
        <v>107</v>
      </c>
      <c r="C110" s="3" t="s">
        <v>22</v>
      </c>
      <c r="D110" s="3" t="s">
        <v>113</v>
      </c>
      <c r="E110" s="3" t="s">
        <v>32</v>
      </c>
      <c r="F110" s="5">
        <v>96000</v>
      </c>
      <c r="G110" s="5">
        <v>19096</v>
      </c>
      <c r="H110" s="5">
        <f t="shared" si="6"/>
        <v>19.891666666666666</v>
      </c>
    </row>
    <row r="111" spans="1:8" ht="15" customHeight="1">
      <c r="A111" s="4" t="s">
        <v>114</v>
      </c>
      <c r="B111" s="3" t="s">
        <v>15</v>
      </c>
      <c r="C111" s="3" t="s">
        <v>0</v>
      </c>
      <c r="D111" s="3" t="s">
        <v>0</v>
      </c>
      <c r="E111" s="3" t="s">
        <v>0</v>
      </c>
      <c r="F111" s="5">
        <v>390480</v>
      </c>
      <c r="G111" s="5">
        <f>G112+G116</f>
        <v>168666</v>
      </c>
      <c r="H111" s="5">
        <f t="shared" si="6"/>
        <v>43.194529809465273</v>
      </c>
    </row>
    <row r="112" spans="1:8" ht="15.95" customHeight="1">
      <c r="A112" s="4" t="s">
        <v>115</v>
      </c>
      <c r="B112" s="3" t="s">
        <v>15</v>
      </c>
      <c r="C112" s="3" t="s">
        <v>20</v>
      </c>
      <c r="D112" s="3" t="s">
        <v>0</v>
      </c>
      <c r="E112" s="3" t="s">
        <v>0</v>
      </c>
      <c r="F112" s="5">
        <v>390480</v>
      </c>
      <c r="G112" s="5">
        <f>G113</f>
        <v>168666</v>
      </c>
      <c r="H112" s="5">
        <f t="shared" si="6"/>
        <v>43.194529809465273</v>
      </c>
    </row>
    <row r="113" spans="1:8" ht="32.25" customHeight="1">
      <c r="A113" s="6" t="s">
        <v>116</v>
      </c>
      <c r="B113" s="3" t="s">
        <v>15</v>
      </c>
      <c r="C113" s="3" t="s">
        <v>20</v>
      </c>
      <c r="D113" s="3" t="s">
        <v>117</v>
      </c>
      <c r="E113" s="7" t="s">
        <v>0</v>
      </c>
      <c r="F113" s="5">
        <v>390480</v>
      </c>
      <c r="G113" s="5">
        <f>G114</f>
        <v>168666</v>
      </c>
      <c r="H113" s="5">
        <f t="shared" si="6"/>
        <v>43.194529809465273</v>
      </c>
    </row>
    <row r="114" spans="1:8" ht="32.25" customHeight="1">
      <c r="A114" s="6" t="s">
        <v>118</v>
      </c>
      <c r="B114" s="3" t="s">
        <v>15</v>
      </c>
      <c r="C114" s="3" t="s">
        <v>20</v>
      </c>
      <c r="D114" s="3" t="s">
        <v>117</v>
      </c>
      <c r="E114" s="3" t="s">
        <v>119</v>
      </c>
      <c r="F114" s="5">
        <v>390480</v>
      </c>
      <c r="G114" s="5">
        <f>G115</f>
        <v>168666</v>
      </c>
      <c r="H114" s="5">
        <f>(G114/F114)*100</f>
        <v>43.194529809465273</v>
      </c>
    </row>
    <row r="115" spans="1:8" ht="32.25" customHeight="1">
      <c r="A115" s="6" t="s">
        <v>120</v>
      </c>
      <c r="B115" s="3" t="s">
        <v>15</v>
      </c>
      <c r="C115" s="3" t="s">
        <v>20</v>
      </c>
      <c r="D115" s="3" t="s">
        <v>117</v>
      </c>
      <c r="E115" s="3" t="s">
        <v>121</v>
      </c>
      <c r="F115" s="5">
        <v>390480</v>
      </c>
      <c r="G115" s="5">
        <v>168666</v>
      </c>
      <c r="H115" s="5">
        <f t="shared" ref="H115:H121" si="7">(G115/F115)*100</f>
        <v>43.194529809465273</v>
      </c>
    </row>
    <row r="116" spans="1:8" ht="15" customHeight="1">
      <c r="A116" s="4" t="s">
        <v>122</v>
      </c>
      <c r="B116" s="3" t="s">
        <v>16</v>
      </c>
      <c r="C116" s="3" t="s">
        <v>0</v>
      </c>
      <c r="D116" s="3" t="s">
        <v>0</v>
      </c>
      <c r="E116" s="3" t="s">
        <v>0</v>
      </c>
      <c r="F116" s="5">
        <v>5000</v>
      </c>
      <c r="G116" s="5">
        <f>G117</f>
        <v>0</v>
      </c>
      <c r="H116" s="5">
        <f t="shared" si="7"/>
        <v>0</v>
      </c>
    </row>
    <row r="117" spans="1:8" ht="15.95" customHeight="1">
      <c r="A117" s="4" t="s">
        <v>123</v>
      </c>
      <c r="B117" s="3" t="s">
        <v>16</v>
      </c>
      <c r="C117" s="3" t="s">
        <v>67</v>
      </c>
      <c r="D117" s="3" t="s">
        <v>0</v>
      </c>
      <c r="E117" s="3" t="s">
        <v>0</v>
      </c>
      <c r="F117" s="5">
        <v>5000</v>
      </c>
      <c r="G117" s="5">
        <f>G118</f>
        <v>0</v>
      </c>
      <c r="H117" s="5">
        <f t="shared" si="7"/>
        <v>0</v>
      </c>
    </row>
    <row r="118" spans="1:8" ht="32.25" customHeight="1">
      <c r="A118" s="6" t="s">
        <v>112</v>
      </c>
      <c r="B118" s="3" t="s">
        <v>16</v>
      </c>
      <c r="C118" s="3" t="s">
        <v>67</v>
      </c>
      <c r="D118" s="3" t="s">
        <v>124</v>
      </c>
      <c r="E118" s="7" t="s">
        <v>0</v>
      </c>
      <c r="F118" s="5">
        <v>5000</v>
      </c>
      <c r="G118" s="5">
        <f>G119</f>
        <v>0</v>
      </c>
      <c r="H118" s="5">
        <f t="shared" si="7"/>
        <v>0</v>
      </c>
    </row>
    <row r="119" spans="1:8" ht="48.95" customHeight="1">
      <c r="A119" s="6" t="s">
        <v>29</v>
      </c>
      <c r="B119" s="3" t="s">
        <v>16</v>
      </c>
      <c r="C119" s="3" t="s">
        <v>67</v>
      </c>
      <c r="D119" s="3" t="s">
        <v>124</v>
      </c>
      <c r="E119" s="3" t="s">
        <v>30</v>
      </c>
      <c r="F119" s="5">
        <v>5000</v>
      </c>
      <c r="G119" s="5">
        <f>G120</f>
        <v>0</v>
      </c>
      <c r="H119" s="5">
        <f t="shared" si="7"/>
        <v>0</v>
      </c>
    </row>
    <row r="120" spans="1:8" ht="48.95" customHeight="1">
      <c r="A120" s="6" t="s">
        <v>31</v>
      </c>
      <c r="B120" s="3" t="s">
        <v>16</v>
      </c>
      <c r="C120" s="3" t="s">
        <v>67</v>
      </c>
      <c r="D120" s="3" t="s">
        <v>124</v>
      </c>
      <c r="E120" s="3" t="s">
        <v>32</v>
      </c>
      <c r="F120" s="5">
        <v>5000</v>
      </c>
      <c r="G120" s="5">
        <v>0</v>
      </c>
      <c r="H120" s="5">
        <f t="shared" si="7"/>
        <v>0</v>
      </c>
    </row>
    <row r="121" spans="1:8" ht="15" customHeight="1">
      <c r="A121" s="14" t="s">
        <v>125</v>
      </c>
      <c r="B121" s="14"/>
      <c r="C121" s="14"/>
      <c r="D121" s="14"/>
      <c r="E121" s="14"/>
      <c r="F121" s="8">
        <f>F7+F42+F49+F54+F63+F102+F111+F116</f>
        <v>26761784.290000003</v>
      </c>
      <c r="G121" s="8">
        <f>G7+G42+G49+G54+G63+G102+G111+G116</f>
        <v>9759183.3800000008</v>
      </c>
      <c r="H121" s="5">
        <f t="shared" si="7"/>
        <v>36.466863622567516</v>
      </c>
    </row>
  </sheetData>
  <mergeCells count="4">
    <mergeCell ref="A3:H3"/>
    <mergeCell ref="A4:H4"/>
    <mergeCell ref="A121:E121"/>
    <mergeCell ref="F1:H1"/>
  </mergeCells>
  <pageMargins left="0.39370080000000002" right="0.39370080000000002" top="0.55826770000000003" bottom="0.51259840000000001" header="0.3" footer="0.3"/>
  <pageSetup paperSize="9" orientation="landscape" r:id="rId1"/>
  <headerFooter differentFirst="1">
    <oddHeader>&amp;L&amp;P</oddHeader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2023-07-28T12:38:10Z</dcterms:modified>
</cp:coreProperties>
</file>