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D46" i="1"/>
  <c r="E35"/>
  <c r="E34"/>
  <c r="E44"/>
  <c r="E45"/>
  <c r="E32"/>
  <c r="E33"/>
  <c r="E38"/>
  <c r="E39"/>
  <c r="E40"/>
  <c r="E41"/>
  <c r="E43"/>
  <c r="E29"/>
  <c r="E30"/>
  <c r="E27"/>
  <c r="E28"/>
  <c r="E23"/>
  <c r="E24"/>
  <c r="E18"/>
  <c r="E20"/>
  <c r="E21"/>
  <c r="E22"/>
  <c r="E13"/>
  <c r="E14"/>
  <c r="E15"/>
  <c r="E10"/>
  <c r="E11"/>
  <c r="E12"/>
  <c r="E9"/>
  <c r="D22"/>
  <c r="D19"/>
  <c r="E19" s="1"/>
  <c r="C6"/>
  <c r="C7"/>
  <c r="C16"/>
  <c r="D42"/>
  <c r="D37" s="1"/>
  <c r="D36" s="1"/>
  <c r="E36" s="1"/>
  <c r="C42"/>
  <c r="C37" s="1"/>
  <c r="C36" s="1"/>
  <c r="C46" s="1"/>
  <c r="D31"/>
  <c r="E31" s="1"/>
  <c r="C31"/>
  <c r="D26"/>
  <c r="D25" s="1"/>
  <c r="E25" s="1"/>
  <c r="C25"/>
  <c r="C26"/>
  <c r="C19"/>
  <c r="D17"/>
  <c r="E17" s="1"/>
  <c r="C17"/>
  <c r="C13"/>
  <c r="D8"/>
  <c r="D7" s="1"/>
  <c r="E7" s="1"/>
  <c r="C8"/>
  <c r="E8" l="1"/>
  <c r="E26"/>
  <c r="E37"/>
  <c r="D16"/>
  <c r="E16" s="1"/>
  <c r="E42"/>
  <c r="D6"/>
  <c r="E46" l="1"/>
  <c r="E6"/>
</calcChain>
</file>

<file path=xl/sharedStrings.xml><?xml version="1.0" encoding="utf-8"?>
<sst xmlns="http://schemas.openxmlformats.org/spreadsheetml/2006/main" count="96" uniqueCount="94">
  <si>
    <t/>
  </si>
  <si>
    <t>рублей</t>
  </si>
  <si>
    <t>Код бюджетной классификации</t>
  </si>
  <si>
    <t>Наименование</t>
  </si>
  <si>
    <t>1</t>
  </si>
  <si>
    <t>2</t>
  </si>
  <si>
    <t>3</t>
  </si>
  <si>
    <t>4</t>
  </si>
  <si>
    <t>5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</si>
  <si>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</si>
  <si>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</si>
  <si>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</si>
  <si>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</si>
  <si>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</si>
  <si>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</si>
  <si>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</si>
  <si>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</si>
  <si>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</si>
  <si>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</si>
  <si>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</si>
  <si>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</si>
  <si>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</si>
  <si>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</si>
  <si>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</si>
  <si>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</si>
  <si>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</si>
  <si>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</si>
  <si>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</si>
  <si>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</si>
  <si>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</si>
  <si>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</si>
  <si>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</si>
  <si>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</si>
  <si>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</si>
  <si>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</si>
  <si>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</si>
  <si>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</si>
  <si>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</si>
  <si>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</si>
  <si>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</si>
  <si>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</si>
  <si>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</si>
  <si>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</si>
  <si>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</si>
  <si>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</si>
  <si>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</si>
  <si>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</si>
  <si>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</si>
  <si>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</si>
  <si>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</si>
  <si>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</si>
  <si>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</si>
  <si>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</si>
  <si>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</si>
  <si>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</si>
  <si>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</si>
  <si>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</si>
  <si>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</si>
  <si>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</si>
  <si>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</si>
  <si>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</si>
  <si>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</si>
  <si>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</si>
  <si>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</si>
  <si>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</si>
  <si>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</si>
  <si>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</si>
  <si>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</si>
  <si>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</si>
  <si>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</si>
  <si>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</si>
  <si>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</si>
  <si>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</si>
  <si>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</si>
  <si>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</si>
  <si>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</si>
  <si>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поселений</t>
  </si>
  <si>
    <t>ИТОГО: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</si>
  <si>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</si>
  <si>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</si>
  <si>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2 02 20000 00 0000 150</t>
  </si>
  <si>
    <t>2 02 25555 10 0000 150</t>
  </si>
  <si>
    <t>2 02 30000 00 0000 150</t>
  </si>
  <si>
    <t>2 02 40000 00 0000 150</t>
  </si>
  <si>
    <t>2 02 40014 00 0000 150</t>
  </si>
  <si>
    <t>Приложение №1                                                                                 Постановлению Глинищевской сельской администрации  №54/1 от 14.04.2022</t>
  </si>
  <si>
    <t>Утвержденные бюджетные назначения на  1 квартал 2022 год</t>
  </si>
  <si>
    <t>Кассовое исполнение за   1 квартал 2022 года</t>
  </si>
  <si>
    <t>Процент исполнения к утвержденным бюджетным назначениям</t>
  </si>
  <si>
    <t>Доходы бюджета Глинищевского сельского поселения Брянского муниципального района Брянской областиБрянской области                       за 1 квартал 2022 года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</si>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</sst>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>
      <selection activeCell="D47" sqref="D47"/>
    </sheetView>
  </sheetViews>
  <sheetFormatPr defaultRowHeight="12.75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</cols>
  <sheetData>
    <row r="1" spans="1:5" ht="68.25" customHeight="1">
      <c r="A1" s="1" t="s">
        <v>0</v>
      </c>
      <c r="B1" s="1" t="s">
        <v>0</v>
      </c>
      <c r="C1" s="11" t="s">
        <v>85</v>
      </c>
      <c r="D1" s="11"/>
      <c r="E1" s="11"/>
    </row>
    <row r="2" spans="1:5" ht="32.25" customHeight="1">
      <c r="A2" s="8" t="s">
        <v>89</v>
      </c>
      <c r="B2" s="8"/>
      <c r="C2" s="8"/>
      <c r="D2" s="8"/>
      <c r="E2" s="8"/>
    </row>
    <row r="3" spans="1:5" ht="15" customHeight="1">
      <c r="A3" s="9" t="s">
        <v>1</v>
      </c>
      <c r="B3" s="9"/>
      <c r="C3" s="9"/>
      <c r="D3" s="9"/>
      <c r="E3" s="9"/>
    </row>
    <row r="4" spans="1:5" ht="74.25" customHeight="1">
      <c r="A4" s="2" t="s">
        <v>2</v>
      </c>
      <c r="B4" s="2" t="s">
        <v>3</v>
      </c>
      <c r="C4" s="2" t="s">
        <v>86</v>
      </c>
      <c r="D4" s="2" t="s">
        <v>87</v>
      </c>
      <c r="E4" s="2" t="s">
        <v>88</v>
      </c>
    </row>
    <row r="5" spans="1:5" ht="14.4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</row>
    <row r="6" spans="1:5" ht="15" customHeight="1">
      <c r="A6" s="3" t="s">
        <v>9</v>
      </c>
      <c r="B6" s="4" t="s">
        <v>10</v>
      </c>
      <c r="C6" s="5">
        <f>C7+C13+C16+C22+C25+C31</f>
        <v>12740475.76</v>
      </c>
      <c r="D6" s="5">
        <f t="shared" ref="D6" si="0">D7+D13+D16+D22+D25+D31</f>
        <v>2046763.7</v>
      </c>
      <c r="E6" s="5">
        <f>(D6/C6)*100</f>
        <v>16.065049206608279</v>
      </c>
    </row>
    <row r="7" spans="1:5" ht="15" customHeight="1">
      <c r="A7" s="3" t="s">
        <v>11</v>
      </c>
      <c r="B7" s="4" t="s">
        <v>12</v>
      </c>
      <c r="C7" s="5">
        <f>C8</f>
        <v>3650000</v>
      </c>
      <c r="D7" s="5">
        <f t="shared" ref="D7" si="1">D8</f>
        <v>707895.04999999993</v>
      </c>
      <c r="E7" s="5">
        <f t="shared" ref="E7:E16" si="2">(D7/C7)*100</f>
        <v>19.394384931506849</v>
      </c>
    </row>
    <row r="8" spans="1:5" ht="15" customHeight="1">
      <c r="A8" s="2" t="s">
        <v>13</v>
      </c>
      <c r="B8" s="6" t="s">
        <v>14</v>
      </c>
      <c r="C8" s="7">
        <f>C9+C10+C11+C12</f>
        <v>3650000</v>
      </c>
      <c r="D8" s="7">
        <f t="shared" ref="D8" si="3">D9+D10+D11+D12</f>
        <v>707895.04999999993</v>
      </c>
      <c r="E8" s="5">
        <f t="shared" si="2"/>
        <v>19.394384931506849</v>
      </c>
    </row>
    <row r="9" spans="1:5" ht="96.6" customHeight="1">
      <c r="A9" s="2" t="s">
        <v>15</v>
      </c>
      <c r="B9" s="6" t="s">
        <v>16</v>
      </c>
      <c r="C9" s="7">
        <v>3474080</v>
      </c>
      <c r="D9" s="7">
        <v>686089.1</v>
      </c>
      <c r="E9" s="5">
        <f t="shared" si="2"/>
        <v>19.748799682218028</v>
      </c>
    </row>
    <row r="10" spans="1:5" ht="144.4" customHeight="1">
      <c r="A10" s="2" t="s">
        <v>17</v>
      </c>
      <c r="B10" s="6" t="s">
        <v>18</v>
      </c>
      <c r="C10" s="7">
        <v>5100</v>
      </c>
      <c r="D10" s="7">
        <v>290</v>
      </c>
      <c r="E10" s="5">
        <f>(D10/C10)*100</f>
        <v>5.6862745098039218</v>
      </c>
    </row>
    <row r="11" spans="1:5" ht="64.5" customHeight="1">
      <c r="A11" s="2" t="s">
        <v>19</v>
      </c>
      <c r="B11" s="6" t="s">
        <v>20</v>
      </c>
      <c r="C11" s="7">
        <v>85410</v>
      </c>
      <c r="D11" s="7">
        <v>8315.9500000000007</v>
      </c>
      <c r="E11" s="5">
        <f t="shared" si="2"/>
        <v>9.7365062639035251</v>
      </c>
    </row>
    <row r="12" spans="1:5" ht="64.5" customHeight="1">
      <c r="A12" s="2" t="s">
        <v>78</v>
      </c>
      <c r="B12" s="6" t="s">
        <v>79</v>
      </c>
      <c r="C12" s="7">
        <v>85410</v>
      </c>
      <c r="D12" s="7">
        <v>13200</v>
      </c>
      <c r="E12" s="5">
        <f t="shared" si="2"/>
        <v>15.454864769933263</v>
      </c>
    </row>
    <row r="13" spans="1:5" ht="15" customHeight="1">
      <c r="A13" s="3" t="s">
        <v>21</v>
      </c>
      <c r="B13" s="4" t="s">
        <v>22</v>
      </c>
      <c r="C13" s="5">
        <f>C14</f>
        <v>950000</v>
      </c>
      <c r="D13" s="5">
        <v>766.03</v>
      </c>
      <c r="E13" s="5">
        <f>(D13/C13)*100</f>
        <v>8.0634736842105259E-2</v>
      </c>
    </row>
    <row r="14" spans="1:5" ht="15" customHeight="1">
      <c r="A14" s="2" t="s">
        <v>23</v>
      </c>
      <c r="B14" s="6" t="s">
        <v>24</v>
      </c>
      <c r="C14" s="7">
        <v>950000</v>
      </c>
      <c r="D14" s="7">
        <v>766.03</v>
      </c>
      <c r="E14" s="5">
        <f t="shared" si="2"/>
        <v>8.0634736842105259E-2</v>
      </c>
    </row>
    <row r="15" spans="1:5" ht="15" customHeight="1">
      <c r="A15" s="2" t="s">
        <v>25</v>
      </c>
      <c r="B15" s="6" t="s">
        <v>24</v>
      </c>
      <c r="C15" s="7">
        <v>950000</v>
      </c>
      <c r="D15" s="7">
        <v>766.03</v>
      </c>
      <c r="E15" s="5">
        <f t="shared" si="2"/>
        <v>8.0634736842105259E-2</v>
      </c>
    </row>
    <row r="16" spans="1:5" ht="15" customHeight="1">
      <c r="A16" s="3" t="s">
        <v>26</v>
      </c>
      <c r="B16" s="4" t="s">
        <v>27</v>
      </c>
      <c r="C16" s="5">
        <f>C17+C19</f>
        <v>7237000</v>
      </c>
      <c r="D16" s="5">
        <f t="shared" ref="D16" si="4">D17+D19</f>
        <v>1159202.3500000001</v>
      </c>
      <c r="E16" s="5">
        <f t="shared" si="2"/>
        <v>16.017719358850353</v>
      </c>
    </row>
    <row r="17" spans="1:5" ht="15" customHeight="1">
      <c r="A17" s="2" t="s">
        <v>28</v>
      </c>
      <c r="B17" s="6" t="s">
        <v>29</v>
      </c>
      <c r="C17" s="7">
        <f>C18</f>
        <v>2750000</v>
      </c>
      <c r="D17" s="7">
        <f t="shared" ref="D17" si="5">D18</f>
        <v>200103.6</v>
      </c>
      <c r="E17" s="5">
        <f>(D17/C17)*100</f>
        <v>7.2764945454545451</v>
      </c>
    </row>
    <row r="18" spans="1:5" ht="48.95" customHeight="1">
      <c r="A18" s="2" t="s">
        <v>30</v>
      </c>
      <c r="B18" s="6" t="s">
        <v>31</v>
      </c>
      <c r="C18" s="7">
        <v>2750000</v>
      </c>
      <c r="D18" s="7">
        <v>200103.6</v>
      </c>
      <c r="E18" s="5">
        <f>(D18/C18)*100</f>
        <v>7.2764945454545451</v>
      </c>
    </row>
    <row r="19" spans="1:5" ht="15" customHeight="1">
      <c r="A19" s="2" t="s">
        <v>32</v>
      </c>
      <c r="B19" s="6" t="s">
        <v>33</v>
      </c>
      <c r="C19" s="7">
        <f>C20+C21</f>
        <v>4487000</v>
      </c>
      <c r="D19" s="7">
        <f t="shared" ref="D19" si="6">D20+D21</f>
        <v>959098.75</v>
      </c>
      <c r="E19" s="5">
        <f t="shared" ref="E19:E21" si="7">(D19/C19)*100</f>
        <v>21.375055716514375</v>
      </c>
    </row>
    <row r="20" spans="1:5" ht="48.95" customHeight="1">
      <c r="A20" s="2" t="s">
        <v>34</v>
      </c>
      <c r="B20" s="6" t="s">
        <v>35</v>
      </c>
      <c r="C20" s="7">
        <v>2187000</v>
      </c>
      <c r="D20" s="7">
        <v>855481.83</v>
      </c>
      <c r="E20" s="5">
        <f t="shared" si="7"/>
        <v>39.116681755829902</v>
      </c>
    </row>
    <row r="21" spans="1:5" ht="48.95" customHeight="1">
      <c r="A21" s="2" t="s">
        <v>36</v>
      </c>
      <c r="B21" s="6" t="s">
        <v>37</v>
      </c>
      <c r="C21" s="7">
        <v>2300000</v>
      </c>
      <c r="D21" s="7">
        <v>103616.92</v>
      </c>
      <c r="E21" s="5">
        <f t="shared" si="7"/>
        <v>4.50508347826087</v>
      </c>
    </row>
    <row r="22" spans="1:5" ht="15" customHeight="1">
      <c r="A22" s="3" t="s">
        <v>38</v>
      </c>
      <c r="B22" s="4" t="s">
        <v>39</v>
      </c>
      <c r="C22" s="5">
        <v>10000</v>
      </c>
      <c r="D22" s="5">
        <f>D23</f>
        <v>1300</v>
      </c>
      <c r="E22" s="5">
        <f>(D22/C22)*100</f>
        <v>13</v>
      </c>
    </row>
    <row r="23" spans="1:5" ht="64.5" customHeight="1">
      <c r="A23" s="2" t="s">
        <v>40</v>
      </c>
      <c r="B23" s="6" t="s">
        <v>41</v>
      </c>
      <c r="C23" s="7">
        <v>10000</v>
      </c>
      <c r="D23" s="7">
        <v>1300</v>
      </c>
      <c r="E23" s="5">
        <f>(D23/C23)*100</f>
        <v>13</v>
      </c>
    </row>
    <row r="24" spans="1:5" ht="96.6" customHeight="1">
      <c r="A24" s="2" t="s">
        <v>42</v>
      </c>
      <c r="B24" s="6" t="s">
        <v>43</v>
      </c>
      <c r="C24" s="7">
        <v>10000</v>
      </c>
      <c r="D24" s="7">
        <v>1300</v>
      </c>
      <c r="E24" s="5">
        <f t="shared" ref="E24:E25" si="8">(D24/C24)*100</f>
        <v>13</v>
      </c>
    </row>
    <row r="25" spans="1:5" ht="48.95" customHeight="1">
      <c r="A25" s="3" t="s">
        <v>44</v>
      </c>
      <c r="B25" s="4" t="s">
        <v>45</v>
      </c>
      <c r="C25" s="5">
        <f>C26</f>
        <v>879475.76</v>
      </c>
      <c r="D25" s="5">
        <f t="shared" ref="D25" si="9">D26</f>
        <v>173934.61</v>
      </c>
      <c r="E25" s="5">
        <f t="shared" si="8"/>
        <v>19.777078335848618</v>
      </c>
    </row>
    <row r="26" spans="1:5" ht="112.35" customHeight="1">
      <c r="A26" s="2" t="s">
        <v>46</v>
      </c>
      <c r="B26" s="6" t="s">
        <v>47</v>
      </c>
      <c r="C26" s="7">
        <f>C27+C28+C29</f>
        <v>879475.76</v>
      </c>
      <c r="D26" s="7">
        <f t="shared" ref="D26" si="10">D27+D28+D29</f>
        <v>173934.61</v>
      </c>
      <c r="E26" s="5">
        <f>(D26/C26)*100</f>
        <v>19.777078335848618</v>
      </c>
    </row>
    <row r="27" spans="1:5" ht="96.6" customHeight="1">
      <c r="A27" s="2" t="s">
        <v>48</v>
      </c>
      <c r="B27" s="6" t="s">
        <v>49</v>
      </c>
      <c r="C27" s="7">
        <v>91067.76</v>
      </c>
      <c r="D27" s="7">
        <v>0</v>
      </c>
      <c r="E27" s="5">
        <f t="shared" ref="E27:E28" si="11">(D27/C27)*100</f>
        <v>0</v>
      </c>
    </row>
    <row r="28" spans="1:5" ht="80.099999999999994" customHeight="1">
      <c r="A28" s="2" t="s">
        <v>50</v>
      </c>
      <c r="B28" s="6" t="s">
        <v>51</v>
      </c>
      <c r="C28" s="7">
        <v>548408</v>
      </c>
      <c r="D28" s="7">
        <v>125142.16</v>
      </c>
      <c r="E28" s="5">
        <f t="shared" si="11"/>
        <v>22.819171128065236</v>
      </c>
    </row>
    <row r="29" spans="1:5" ht="96.6" customHeight="1">
      <c r="A29" s="2" t="s">
        <v>52</v>
      </c>
      <c r="B29" s="6" t="s">
        <v>53</v>
      </c>
      <c r="C29" s="7">
        <v>240000</v>
      </c>
      <c r="D29" s="7">
        <v>48792.45</v>
      </c>
      <c r="E29" s="5">
        <f>(D29/C29)*100</f>
        <v>20.330187500000001</v>
      </c>
    </row>
    <row r="30" spans="1:5" ht="96.6" customHeight="1">
      <c r="A30" s="2" t="s">
        <v>54</v>
      </c>
      <c r="B30" s="6" t="s">
        <v>55</v>
      </c>
      <c r="C30" s="7">
        <v>240000</v>
      </c>
      <c r="D30" s="7">
        <v>48792.45</v>
      </c>
      <c r="E30" s="5">
        <f t="shared" ref="E30:E31" si="12">(D30/C30)*100</f>
        <v>20.330187500000001</v>
      </c>
    </row>
    <row r="31" spans="1:5" ht="48.95" customHeight="1">
      <c r="A31" s="3" t="s">
        <v>56</v>
      </c>
      <c r="B31" s="4" t="s">
        <v>57</v>
      </c>
      <c r="C31" s="5">
        <f>C32</f>
        <v>14000</v>
      </c>
      <c r="D31" s="5">
        <f t="shared" ref="D31" si="13">D32</f>
        <v>3665.66</v>
      </c>
      <c r="E31" s="5">
        <f t="shared" si="12"/>
        <v>26.183285714285713</v>
      </c>
    </row>
    <row r="32" spans="1:5" ht="15" customHeight="1">
      <c r="A32" s="2" t="s">
        <v>58</v>
      </c>
      <c r="B32" s="6" t="s">
        <v>59</v>
      </c>
      <c r="C32" s="7">
        <v>14000</v>
      </c>
      <c r="D32" s="7">
        <v>3665.66</v>
      </c>
      <c r="E32" s="5">
        <f>(D32/C32)*100</f>
        <v>26.183285714285713</v>
      </c>
    </row>
    <row r="33" spans="1:5" ht="48.95" customHeight="1">
      <c r="A33" s="2" t="s">
        <v>60</v>
      </c>
      <c r="B33" s="6" t="s">
        <v>61</v>
      </c>
      <c r="C33" s="7">
        <v>14000</v>
      </c>
      <c r="D33" s="7">
        <v>3665.66</v>
      </c>
      <c r="E33" s="5">
        <f t="shared" ref="E33:E43" si="14">(D33/C33)*100</f>
        <v>26.183285714285713</v>
      </c>
    </row>
    <row r="34" spans="1:5" ht="48.95" customHeight="1">
      <c r="A34" s="3" t="s">
        <v>90</v>
      </c>
      <c r="B34" s="12" t="s">
        <v>91</v>
      </c>
      <c r="C34" s="5">
        <v>0</v>
      </c>
      <c r="D34" s="5">
        <v>200</v>
      </c>
      <c r="E34" s="5" t="e">
        <f t="shared" si="14"/>
        <v>#DIV/0!</v>
      </c>
    </row>
    <row r="35" spans="1:5" ht="48.95" customHeight="1">
      <c r="A35" s="2" t="s">
        <v>92</v>
      </c>
      <c r="B35" s="6" t="s">
        <v>93</v>
      </c>
      <c r="C35" s="7">
        <v>0</v>
      </c>
      <c r="D35" s="7">
        <v>200</v>
      </c>
      <c r="E35" s="5" t="e">
        <f t="shared" si="14"/>
        <v>#DIV/0!</v>
      </c>
    </row>
    <row r="36" spans="1:5" ht="15" customHeight="1">
      <c r="A36" s="3" t="s">
        <v>62</v>
      </c>
      <c r="B36" s="4" t="s">
        <v>63</v>
      </c>
      <c r="C36" s="5">
        <f>C37</f>
        <v>18318034.93</v>
      </c>
      <c r="D36" s="5">
        <f t="shared" ref="D36" si="15">D37</f>
        <v>374616.26</v>
      </c>
      <c r="E36" s="5">
        <f t="shared" si="14"/>
        <v>2.0450679422304172</v>
      </c>
    </row>
    <row r="37" spans="1:5" ht="48.95" customHeight="1">
      <c r="A37" s="3" t="s">
        <v>64</v>
      </c>
      <c r="B37" s="4" t="s">
        <v>65</v>
      </c>
      <c r="C37" s="5">
        <f>C38+C40+C42</f>
        <v>18318034.93</v>
      </c>
      <c r="D37" s="5">
        <f t="shared" ref="D37" si="16">D38+D40+D42</f>
        <v>374616.26</v>
      </c>
      <c r="E37" s="5">
        <f t="shared" si="14"/>
        <v>2.0450679422304172</v>
      </c>
    </row>
    <row r="38" spans="1:5" ht="32.25" customHeight="1">
      <c r="A38" s="2" t="s">
        <v>80</v>
      </c>
      <c r="B38" s="6" t="s">
        <v>66</v>
      </c>
      <c r="C38" s="7">
        <v>3304477.52</v>
      </c>
      <c r="D38" s="7">
        <v>0</v>
      </c>
      <c r="E38" s="5">
        <f>(D38/C38)*100</f>
        <v>0</v>
      </c>
    </row>
    <row r="39" spans="1:5" ht="64.5" customHeight="1">
      <c r="A39" s="2" t="s">
        <v>81</v>
      </c>
      <c r="B39" s="6" t="s">
        <v>67</v>
      </c>
      <c r="C39" s="7">
        <v>3304477.52</v>
      </c>
      <c r="D39" s="7">
        <v>0</v>
      </c>
      <c r="E39" s="5">
        <f t="shared" si="14"/>
        <v>0</v>
      </c>
    </row>
    <row r="40" spans="1:5" ht="32.25" customHeight="1">
      <c r="A40" s="2" t="s">
        <v>82</v>
      </c>
      <c r="B40" s="6" t="s">
        <v>68</v>
      </c>
      <c r="C40" s="7">
        <v>237741.85</v>
      </c>
      <c r="D40" s="7">
        <v>59435.46</v>
      </c>
      <c r="E40" s="5">
        <f t="shared" si="14"/>
        <v>24.999998948439242</v>
      </c>
    </row>
    <row r="41" spans="1:5" ht="48.95" customHeight="1">
      <c r="A41" s="2" t="s">
        <v>69</v>
      </c>
      <c r="B41" s="6" t="s">
        <v>70</v>
      </c>
      <c r="C41" s="7">
        <v>237741.85</v>
      </c>
      <c r="D41" s="7">
        <v>59435.46</v>
      </c>
      <c r="E41" s="5">
        <f>(D41/C41)*100</f>
        <v>24.999998948439242</v>
      </c>
    </row>
    <row r="42" spans="1:5" ht="15" customHeight="1">
      <c r="A42" s="2" t="s">
        <v>83</v>
      </c>
      <c r="B42" s="6" t="s">
        <v>71</v>
      </c>
      <c r="C42" s="7">
        <f>C43</f>
        <v>14775815.560000001</v>
      </c>
      <c r="D42" s="7">
        <f t="shared" ref="D42" si="17">D43</f>
        <v>315180.79999999999</v>
      </c>
      <c r="E42" s="5">
        <f t="shared" si="14"/>
        <v>2.1330856406548158</v>
      </c>
    </row>
    <row r="43" spans="1:5" ht="80.099999999999994" customHeight="1">
      <c r="A43" s="2" t="s">
        <v>84</v>
      </c>
      <c r="B43" s="6" t="s">
        <v>72</v>
      </c>
      <c r="C43" s="7">
        <v>14775815.560000001</v>
      </c>
      <c r="D43" s="7">
        <v>315180.79999999999</v>
      </c>
      <c r="E43" s="5">
        <f t="shared" si="14"/>
        <v>2.1330856406548158</v>
      </c>
    </row>
    <row r="44" spans="1:5" ht="15" customHeight="1">
      <c r="A44" s="3" t="s">
        <v>73</v>
      </c>
      <c r="B44" s="4" t="s">
        <v>74</v>
      </c>
      <c r="C44" s="5">
        <v>10000</v>
      </c>
      <c r="D44" s="5">
        <v>0</v>
      </c>
      <c r="E44" s="5">
        <f>(D44/C44)*100</f>
        <v>0</v>
      </c>
    </row>
    <row r="45" spans="1:5" ht="32.25" customHeight="1">
      <c r="A45" s="2" t="s">
        <v>75</v>
      </c>
      <c r="B45" s="6" t="s">
        <v>76</v>
      </c>
      <c r="C45" s="7">
        <v>10000</v>
      </c>
      <c r="D45" s="7">
        <v>0</v>
      </c>
      <c r="E45" s="5">
        <f t="shared" ref="E45:E46" si="18">(D45/C45)*100</f>
        <v>0</v>
      </c>
    </row>
    <row r="46" spans="1:5" ht="15" customHeight="1">
      <c r="A46" s="10" t="s">
        <v>77</v>
      </c>
      <c r="B46" s="10"/>
      <c r="C46" s="5">
        <f>C6+C36+C44</f>
        <v>31068510.689999998</v>
      </c>
      <c r="D46" s="5">
        <f>D6+D34+D36+D44</f>
        <v>2421579.96</v>
      </c>
      <c r="E46" s="5">
        <f t="shared" si="18"/>
        <v>7.7943226315622285</v>
      </c>
    </row>
  </sheetData>
  <mergeCells count="4">
    <mergeCell ref="C1:E1"/>
    <mergeCell ref="A2:E2"/>
    <mergeCell ref="A3:E3"/>
    <mergeCell ref="A46:B46"/>
  </mergeCells>
  <pageMargins left="0.39370078740157483" right="0.39370078740157483" top="0.55118110236220474" bottom="0.51181102362204722" header="0.31496062992125984" footer="0.31496062992125984"/>
  <pageSetup paperSize="9" scale="62" fitToHeight="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2022-05-12T12:08:42Z</dcterms:modified>
</cp:coreProperties>
</file>