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465" windowWidth="15765" windowHeight="12375" tabRatio="602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доходы'!$A$4:$K$17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доходы'!$A$1:$K$24</definedName>
  </definedNames>
  <calcPr calcId="124519"/>
  <pivotCaches>
    <pivotCache cacheId="0" r:id="rId4"/>
  </pivotCaches>
</workbook>
</file>

<file path=xl/calcChain.xml><?xml version="1.0" encoding="utf-8"?>
<calcChain xmlns="http://schemas.openxmlformats.org/spreadsheetml/2006/main">
  <c r="E5" i="5"/>
  <c r="E24"/>
  <c r="D24"/>
  <c r="E17"/>
  <c r="D5"/>
  <c r="E16"/>
  <c r="E21"/>
  <c r="E19"/>
  <c r="E20"/>
  <c r="E23"/>
  <c r="E9"/>
  <c r="E10"/>
  <c r="E11"/>
  <c r="E12"/>
  <c r="E8"/>
  <c r="E22"/>
  <c r="H22"/>
  <c r="I22"/>
  <c r="K22"/>
  <c r="F22"/>
  <c r="E18"/>
  <c r="E15"/>
  <c r="E14"/>
  <c r="E13"/>
  <c r="E7"/>
  <c r="C5"/>
  <c r="C24" s="1"/>
  <c r="E6" l="1"/>
  <c r="F6" s="1"/>
  <c r="G6" l="1"/>
  <c r="G5" s="1"/>
  <c r="F5"/>
  <c r="F69" i="4"/>
  <c r="D69"/>
  <c r="F68"/>
  <c r="D68"/>
  <c r="H6" i="5" l="1"/>
  <c r="I6" s="1"/>
  <c r="I5" s="1"/>
  <c r="G4" i="4"/>
  <c r="E12"/>
  <c r="J6" i="5" l="1"/>
  <c r="K6" s="1"/>
  <c r="K5" s="1"/>
  <c r="H5"/>
  <c r="J5"/>
  <c r="E69" i="4"/>
  <c r="G69" s="1"/>
  <c r="E68"/>
  <c r="G68" s="1"/>
  <c r="A155" i="3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K197" l="1"/>
  <c r="K193"/>
  <c r="K189"/>
  <c r="K185"/>
  <c r="K181"/>
  <c r="K177"/>
  <c r="K173"/>
  <c r="K166"/>
  <c r="K162"/>
  <c r="K158"/>
  <c r="K154"/>
  <c r="K150"/>
  <c r="K146"/>
  <c r="K142"/>
  <c r="K138"/>
  <c r="K133"/>
  <c r="K129"/>
  <c r="K125"/>
  <c r="K121"/>
  <c r="K117"/>
  <c r="K113"/>
  <c r="K109"/>
  <c r="K105"/>
  <c r="K101"/>
  <c r="K97"/>
  <c r="K93"/>
  <c r="K89"/>
  <c r="K85"/>
  <c r="K81"/>
  <c r="K77"/>
  <c r="K73"/>
  <c r="K69"/>
  <c r="K64"/>
  <c r="K60"/>
  <c r="K56"/>
  <c r="K52"/>
  <c r="K48"/>
  <c r="K44"/>
  <c r="K40"/>
  <c r="K36"/>
  <c r="K32"/>
  <c r="K28"/>
  <c r="K24"/>
  <c r="K20"/>
  <c r="K16"/>
  <c r="K12"/>
  <c r="K8"/>
  <c r="K4"/>
  <c r="J198"/>
  <c r="J194"/>
  <c r="J190"/>
  <c r="J186"/>
  <c r="J182"/>
  <c r="J178"/>
  <c r="J174"/>
  <c r="J166"/>
  <c r="J162"/>
  <c r="J158"/>
  <c r="J154"/>
  <c r="J150"/>
  <c r="J146"/>
  <c r="J142"/>
  <c r="J138"/>
  <c r="J133"/>
  <c r="J129"/>
  <c r="J125"/>
  <c r="J121"/>
  <c r="J117"/>
  <c r="J113"/>
  <c r="J109"/>
  <c r="J105"/>
  <c r="J101"/>
  <c r="J97"/>
  <c r="J93"/>
  <c r="J89"/>
  <c r="J85"/>
  <c r="J81"/>
  <c r="J77"/>
  <c r="J73"/>
  <c r="J69"/>
  <c r="J64"/>
  <c r="J60"/>
  <c r="J56"/>
  <c r="J52"/>
  <c r="J48"/>
  <c r="K200"/>
  <c r="K195"/>
  <c r="K190"/>
  <c r="K184"/>
  <c r="K179"/>
  <c r="K174"/>
  <c r="K165"/>
  <c r="K160"/>
  <c r="K155"/>
  <c r="K149"/>
  <c r="K144"/>
  <c r="K139"/>
  <c r="K132"/>
  <c r="K127"/>
  <c r="K122"/>
  <c r="K116"/>
  <c r="K111"/>
  <c r="K106"/>
  <c r="K100"/>
  <c r="K95"/>
  <c r="K90"/>
  <c r="K84"/>
  <c r="K79"/>
  <c r="K74"/>
  <c r="K68"/>
  <c r="K62"/>
  <c r="K57"/>
  <c r="K51"/>
  <c r="K46"/>
  <c r="K41"/>
  <c r="K35"/>
  <c r="K30"/>
  <c r="K25"/>
  <c r="K19"/>
  <c r="K14"/>
  <c r="K9"/>
  <c r="K3"/>
  <c r="J196"/>
  <c r="J191"/>
  <c r="J185"/>
  <c r="J180"/>
  <c r="J175"/>
  <c r="J165"/>
  <c r="J160"/>
  <c r="J155"/>
  <c r="J149"/>
  <c r="J144"/>
  <c r="J139"/>
  <c r="J132"/>
  <c r="J127"/>
  <c r="J122"/>
  <c r="J116"/>
  <c r="J111"/>
  <c r="J106"/>
  <c r="J100"/>
  <c r="J95"/>
  <c r="J90"/>
  <c r="J84"/>
  <c r="J79"/>
  <c r="J74"/>
  <c r="J68"/>
  <c r="J62"/>
  <c r="J57"/>
  <c r="J51"/>
  <c r="J46"/>
  <c r="J42"/>
  <c r="J38"/>
  <c r="J34"/>
  <c r="J30"/>
  <c r="J26"/>
  <c r="J22"/>
  <c r="J18"/>
  <c r="J14"/>
  <c r="J10"/>
  <c r="J6"/>
  <c r="I3"/>
  <c r="I7"/>
  <c r="I11"/>
  <c r="I15"/>
  <c r="I19"/>
  <c r="I23"/>
  <c r="I27"/>
  <c r="I32"/>
  <c r="I36"/>
  <c r="I40"/>
  <c r="K199"/>
  <c r="K194"/>
  <c r="K188"/>
  <c r="K183"/>
  <c r="K178"/>
  <c r="K171"/>
  <c r="K164"/>
  <c r="K159"/>
  <c r="K153"/>
  <c r="K148"/>
  <c r="K143"/>
  <c r="K137"/>
  <c r="K131"/>
  <c r="K126"/>
  <c r="K120"/>
  <c r="K115"/>
  <c r="K110"/>
  <c r="K104"/>
  <c r="K99"/>
  <c r="K94"/>
  <c r="K88"/>
  <c r="K83"/>
  <c r="K78"/>
  <c r="K72"/>
  <c r="K66"/>
  <c r="K61"/>
  <c r="K55"/>
  <c r="K50"/>
  <c r="K45"/>
  <c r="K39"/>
  <c r="K34"/>
  <c r="K29"/>
  <c r="K23"/>
  <c r="K18"/>
  <c r="K13"/>
  <c r="K7"/>
  <c r="J200"/>
  <c r="J195"/>
  <c r="J189"/>
  <c r="J184"/>
  <c r="J179"/>
  <c r="J173"/>
  <c r="J164"/>
  <c r="J159"/>
  <c r="J153"/>
  <c r="J148"/>
  <c r="J143"/>
  <c r="J137"/>
  <c r="J131"/>
  <c r="J126"/>
  <c r="J120"/>
  <c r="K198"/>
  <c r="K187"/>
  <c r="K176"/>
  <c r="K163"/>
  <c r="K152"/>
  <c r="K141"/>
  <c r="K130"/>
  <c r="K119"/>
  <c r="K108"/>
  <c r="K98"/>
  <c r="K87"/>
  <c r="K76"/>
  <c r="K65"/>
  <c r="K54"/>
  <c r="K43"/>
  <c r="K33"/>
  <c r="K22"/>
  <c r="K11"/>
  <c r="J199"/>
  <c r="J188"/>
  <c r="J177"/>
  <c r="J163"/>
  <c r="J152"/>
  <c r="J141"/>
  <c r="J130"/>
  <c r="J119"/>
  <c r="J112"/>
  <c r="J104"/>
  <c r="J98"/>
  <c r="J91"/>
  <c r="J83"/>
  <c r="J76"/>
  <c r="J70"/>
  <c r="J61"/>
  <c r="J54"/>
  <c r="J47"/>
  <c r="J41"/>
  <c r="J36"/>
  <c r="J31"/>
  <c r="J25"/>
  <c r="J20"/>
  <c r="J15"/>
  <c r="J9"/>
  <c r="J4"/>
  <c r="I6"/>
  <c r="I12"/>
  <c r="I17"/>
  <c r="I22"/>
  <c r="I28"/>
  <c r="I34"/>
  <c r="I39"/>
  <c r="I44"/>
  <c r="I48"/>
  <c r="I52"/>
  <c r="I56"/>
  <c r="I60"/>
  <c r="I64"/>
  <c r="I69"/>
  <c r="I73"/>
  <c r="I77"/>
  <c r="I81"/>
  <c r="I85"/>
  <c r="I89"/>
  <c r="I93"/>
  <c r="K192"/>
  <c r="K182"/>
  <c r="K170"/>
  <c r="K157"/>
  <c r="K147"/>
  <c r="K135"/>
  <c r="K124"/>
  <c r="K114"/>
  <c r="K103"/>
  <c r="K92"/>
  <c r="K82"/>
  <c r="K71"/>
  <c r="K59"/>
  <c r="K49"/>
  <c r="K38"/>
  <c r="K27"/>
  <c r="K17"/>
  <c r="K6"/>
  <c r="J193"/>
  <c r="J183"/>
  <c r="J170"/>
  <c r="J157"/>
  <c r="J147"/>
  <c r="J135"/>
  <c r="J124"/>
  <c r="J115"/>
  <c r="J108"/>
  <c r="J102"/>
  <c r="J94"/>
  <c r="J87"/>
  <c r="J80"/>
  <c r="J72"/>
  <c r="J65"/>
  <c r="J58"/>
  <c r="J50"/>
  <c r="J44"/>
  <c r="J39"/>
  <c r="J33"/>
  <c r="J28"/>
  <c r="J23"/>
  <c r="J17"/>
  <c r="J12"/>
  <c r="J7"/>
  <c r="I4"/>
  <c r="I9"/>
  <c r="I14"/>
  <c r="I20"/>
  <c r="I25"/>
  <c r="I31"/>
  <c r="I37"/>
  <c r="I42"/>
  <c r="I46"/>
  <c r="I50"/>
  <c r="I54"/>
  <c r="I58"/>
  <c r="I62"/>
  <c r="I66"/>
  <c r="I71"/>
  <c r="I75"/>
  <c r="I79"/>
  <c r="I83"/>
  <c r="I87"/>
  <c r="I91"/>
  <c r="I95"/>
  <c r="I99"/>
  <c r="I103"/>
  <c r="I107"/>
  <c r="I111"/>
  <c r="I115"/>
  <c r="I119"/>
  <c r="I123"/>
  <c r="I127"/>
  <c r="I131"/>
  <c r="I135"/>
  <c r="I140"/>
  <c r="I144"/>
  <c r="I148"/>
  <c r="I152"/>
  <c r="I157"/>
  <c r="I166"/>
  <c r="I175"/>
  <c r="I179"/>
  <c r="I183"/>
  <c r="I187"/>
  <c r="I191"/>
  <c r="I197"/>
  <c r="I193"/>
  <c r="I188"/>
  <c r="I182"/>
  <c r="I177"/>
  <c r="I167"/>
  <c r="I155"/>
  <c r="I150"/>
  <c r="I145"/>
  <c r="I139"/>
  <c r="I133"/>
  <c r="I128"/>
  <c r="I122"/>
  <c r="I117"/>
  <c r="I112"/>
  <c r="I106"/>
  <c r="I101"/>
  <c r="I96"/>
  <c r="I88"/>
  <c r="I80"/>
  <c r="I72"/>
  <c r="I63"/>
  <c r="I55"/>
  <c r="I47"/>
  <c r="I38"/>
  <c r="I26"/>
  <c r="I16"/>
  <c r="I5"/>
  <c r="J11"/>
  <c r="J21"/>
  <c r="J32"/>
  <c r="J43"/>
  <c r="J55"/>
  <c r="J71"/>
  <c r="J86"/>
  <c r="J99"/>
  <c r="J114"/>
  <c r="J134"/>
  <c r="J156"/>
  <c r="J181"/>
  <c r="K5"/>
  <c r="K26"/>
  <c r="K47"/>
  <c r="K70"/>
  <c r="K91"/>
  <c r="K112"/>
  <c r="K134"/>
  <c r="K156"/>
  <c r="K180"/>
  <c r="I200"/>
  <c r="I196"/>
  <c r="I192"/>
  <c r="I186"/>
  <c r="I181"/>
  <c r="I176"/>
  <c r="I165"/>
  <c r="I154"/>
  <c r="I149"/>
  <c r="I143"/>
  <c r="I138"/>
  <c r="I132"/>
  <c r="I126"/>
  <c r="I121"/>
  <c r="I116"/>
  <c r="I110"/>
  <c r="I105"/>
  <c r="I100"/>
  <c r="I94"/>
  <c r="I86"/>
  <c r="I78"/>
  <c r="I70"/>
  <c r="I61"/>
  <c r="I53"/>
  <c r="I45"/>
  <c r="I35"/>
  <c r="I24"/>
  <c r="I13"/>
  <c r="J3"/>
  <c r="J13"/>
  <c r="J24"/>
  <c r="J35"/>
  <c r="J45"/>
  <c r="J59"/>
  <c r="J75"/>
  <c r="J88"/>
  <c r="J103"/>
  <c r="J118"/>
  <c r="J140"/>
  <c r="J161"/>
  <c r="J187"/>
  <c r="K10"/>
  <c r="K31"/>
  <c r="K53"/>
  <c r="K75"/>
  <c r="K96"/>
  <c r="K118"/>
  <c r="K140"/>
  <c r="K161"/>
  <c r="K186"/>
  <c r="I199"/>
  <c r="I195"/>
  <c r="I190"/>
  <c r="I185"/>
  <c r="I180"/>
  <c r="I174"/>
  <c r="I164"/>
  <c r="I153"/>
  <c r="I147"/>
  <c r="I142"/>
  <c r="I137"/>
  <c r="I130"/>
  <c r="I125"/>
  <c r="I120"/>
  <c r="I114"/>
  <c r="I109"/>
  <c r="I104"/>
  <c r="I98"/>
  <c r="I92"/>
  <c r="I84"/>
  <c r="I76"/>
  <c r="I68"/>
  <c r="I59"/>
  <c r="I51"/>
  <c r="I43"/>
  <c r="I33"/>
  <c r="I21"/>
  <c r="I10"/>
  <c r="J5"/>
  <c r="J16"/>
  <c r="J27"/>
  <c r="J37"/>
  <c r="J49"/>
  <c r="J63"/>
  <c r="J78"/>
  <c r="J92"/>
  <c r="J107"/>
  <c r="J123"/>
  <c r="J145"/>
  <c r="J167"/>
  <c r="J192"/>
  <c r="K15"/>
  <c r="K37"/>
  <c r="K58"/>
  <c r="K80"/>
  <c r="K102"/>
  <c r="K123"/>
  <c r="K145"/>
  <c r="K167"/>
  <c r="K191"/>
  <c r="I198"/>
  <c r="I194"/>
  <c r="I189"/>
  <c r="I184"/>
  <c r="I178"/>
  <c r="I173"/>
  <c r="I163"/>
  <c r="I151"/>
  <c r="I146"/>
  <c r="I141"/>
  <c r="I134"/>
  <c r="I129"/>
  <c r="I124"/>
  <c r="I118"/>
  <c r="I113"/>
  <c r="I108"/>
  <c r="I102"/>
  <c r="I97"/>
  <c r="I90"/>
  <c r="I82"/>
  <c r="I74"/>
  <c r="I65"/>
  <c r="I57"/>
  <c r="I49"/>
  <c r="I41"/>
  <c r="I30"/>
  <c r="I18"/>
  <c r="I8"/>
  <c r="J8"/>
  <c r="J19"/>
  <c r="J29"/>
  <c r="J40"/>
  <c r="J53"/>
  <c r="J66"/>
  <c r="J82"/>
  <c r="J96"/>
  <c r="J110"/>
  <c r="J128"/>
  <c r="J151"/>
  <c r="J176"/>
  <c r="J197"/>
  <c r="K21"/>
  <c r="K42"/>
  <c r="K63"/>
  <c r="K86"/>
  <c r="K107"/>
  <c r="K128"/>
  <c r="K151"/>
  <c r="K175"/>
  <c r="K196"/>
  <c r="J201" l="1"/>
  <c r="J206" s="1"/>
  <c r="K201"/>
  <c r="K206" s="1"/>
  <c r="I201"/>
  <c r="I206" s="1"/>
</calcChain>
</file>

<file path=xl/sharedStrings.xml><?xml version="1.0" encoding="utf-8"?>
<sst xmlns="http://schemas.openxmlformats.org/spreadsheetml/2006/main" count="592" uniqueCount="350">
  <si>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</si>
  <si>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</si>
  <si>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</si>
  <si>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</si>
  <si>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</si>
  <si>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</si>
  <si>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</si>
  <si>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</si>
  <si>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</si>
  <si>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</si>
  <si>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</si>
  <si>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</si>
  <si>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</si>
  <si>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</si>
  <si>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</si>
  <si>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</si>
  <si>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</si>
  <si>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</si>
  <si>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</si>
  <si>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</si>
  <si>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</si>
  <si>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</si>
  <si>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</si>
  <si>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</si>
  <si>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</si>
  <si>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</si>
  <si>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</si>
  <si>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</si>
  <si>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</si>
  <si>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</si>
  <si>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</si>
  <si>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</si>
  <si>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</si>
  <si>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</si>
  <si>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</si>
  <si>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</si>
  <si>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</si>
  <si>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</si>
  <si>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</si>
  <si>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</si>
  <si>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</si>
  <si>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</si>
  <si>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</si>
  <si>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</si>
  <si>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</si>
  <si>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</si>
  <si>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</si>
  <si>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</si>
  <si>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</si>
  <si>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</si>
  <si>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</si>
  <si>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</si>
  <si>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</si>
  <si>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</si>
  <si>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</si>
  <si>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</si>
  <si>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</si>
  <si>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</si>
  <si>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</si>
  <si>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</si>
  <si>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</si>
  <si>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</si>
  <si>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</si>
  <si>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</si>
  <si>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</si>
  <si>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</si>
  <si>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</si>
  <si>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</si>
  <si>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</si>
  <si>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</si>
  <si>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</si>
  <si>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</si>
  <si>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</si>
  <si>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</si>
  <si>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</si>
  <si>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</si>
  <si>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</si>
  <si>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</si>
  <si>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</si>
  <si>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</si>
  <si>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</si>
  <si>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</si>
  <si>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</si>
  <si>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</si>
  <si>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</si>
  <si>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</si>
  <si>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</si>
  <si>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</si>
  <si>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</si>
  <si>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</si>
  <si>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</si>
  <si>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</si>
  <si>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</si>
  <si>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</si>
  <si>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</si>
  <si>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</si>
  <si>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</si>
  <si>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</si>
  <si>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</si>
  <si>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</si>
  <si>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</si>
  <si>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</si>
  <si>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</si>
  <si>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</si>
  <si>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</si>
  <si>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</si>
  <si>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</si>
  <si>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</si>
  <si>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</si>
  <si>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</si>
  <si>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</si>
  <si>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</si>
  <si>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</si>
  <si>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</si>
  <si>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</si>
  <si>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</si>
  <si>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</si>
  <si>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</si>
  <si>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</si>
  <si>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</si>
  <si>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</si>
  <si>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</si>
  <si>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</si>
  <si>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</si>
  <si>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</si>
  <si>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</si>
  <si>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</si>
  <si>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</si>
  <si>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</si>
  <si>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</si>
  <si>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</si>
  <si>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</si>
  <si>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</si>
  <si>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</si>
  <si>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</si>
  <si>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</si>
  <si>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</si>
  <si>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</si>
  <si>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</si>
  <si>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</si>
  <si>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</si>
  <si>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</si>
  <si>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</si>
  <si>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</si>
  <si>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</si>
  <si>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</si>
  <si>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</si>
  <si>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</si>
  <si>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</si>
  <si>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</si>
  <si>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</si>
  <si>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</si>
  <si>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</si>
  <si>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</si>
  <si>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</si>
  <si>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</si>
  <si>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</si>
  <si>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</si>
  <si>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</si>
  <si>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</si>
  <si>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</si>
  <si>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</si>
  <si>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</si>
  <si>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</si>
  <si>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</si>
  <si>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</si>
  <si>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</si>
  <si>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</si>
  <si>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</si>
  <si>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</si>
  <si>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</si>
  <si>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</si>
  <si>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</si>
  <si>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</si>
  <si>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</si>
  <si>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</si>
  <si>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</si>
  <si>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</si>
  <si>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</si>
  <si>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</si>
  <si>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</si>
  <si>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</si>
  <si>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</si>
  <si>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</si>
  <si>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</si>
  <si>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</si>
  <si>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</si>
  <si>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</si>
  <si>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</si>
  <si>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</si>
  <si>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</si>
  <si>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</si>
  <si>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</si>
  <si>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</si>
  <si>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</si>
  <si>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</si>
  <si>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</si>
  <si>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</si>
  <si>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</si>
  <si>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</si>
  <si>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</si>
  <si>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</si>
  <si>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</si>
  <si>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</si>
  <si>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</si>
  <si>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</si>
  <si>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</si>
  <si>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</si>
  <si>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</si>
  <si>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</si>
  <si>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</si>
  <si>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</si>
  <si>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</si>
  <si>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</si>
  <si>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</si>
  <si>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</si>
  <si>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</si>
  <si>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</si>
  <si>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</si>
  <si>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</si>
  <si>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</si>
  <si>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</si>
  <si>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</si>
  <si>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</si>
  <si>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</si>
  <si>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</si>
  <si>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</si>
  <si>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</si>
  <si>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</si>
  <si>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</si>
  <si>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</si>
  <si>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</si>
  <si>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</si>
  <si>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</si>
  <si>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</si>
  <si>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</si>
  <si>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</si>
  <si>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</si>
  <si>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</si>
  <si>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</si>
  <si>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</si>
  <si>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</si>
  <si>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</si>
  <si>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</si>
  <si>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</si>
  <si>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</si>
  <si>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</si>
  <si>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</si>
  <si>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</si>
  <si>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</si>
  <si>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</si>
  <si>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</si>
  <si>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</si>
  <si>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</si>
  <si>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</si>
  <si>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</si>
  <si>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</si>
  <si>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</si>
  <si>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</si>
  <si>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</si>
  <si>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</si>
  <si>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</si>
  <si>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</si>
  <si>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</si>
  <si>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</si>
  <si>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</si>
  <si>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</si>
  <si>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</si>
  <si>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</si>
  <si>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</si>
  <si>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</si>
  <si>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</si>
  <si>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</si>
  <si>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</si>
  <si>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</si>
  <si>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</si>
  <si>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</si>
  <si>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</si>
  <si>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</si>
  <si>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</si>
  <si>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</si>
  <si>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</si>
  <si>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</si>
  <si>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</si>
  <si>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</si>
  <si>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</si>
  <si>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</si>
  <si>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</si>
  <si>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</si>
  <si>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</si>
  <si>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</si>
  <si>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</si>
  <si>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</si>
  <si>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</si>
  <si>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</si>
  <si>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</si>
  <si>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</si>
  <si>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</si>
  <si>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</si>
  <si>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</si>
  <si>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</si>
  <si>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</si>
  <si>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</si>
  <si>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</si>
  <si>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</si>
  <si>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</si>
  <si>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</si>
  <si>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</si>
  <si>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</si>
  <si>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</si>
  <si>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</si>
  <si>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</si>
  <si>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</si>
  <si>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</si>
  <si>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</si>
  <si>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</si>
  <si>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</si>
  <si>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</si>
  <si>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</si>
  <si>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</si>
  <si>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</si>
  <si>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2021 год</t>
  </si>
  <si>
    <t>Сумма на 2021 год с учетом изменений</t>
  </si>
  <si>
    <t>Сумма на 2022 год</t>
  </si>
  <si>
    <t>Сумма на 2022 год с учетом изменений</t>
  </si>
  <si>
    <t>Изменение на 2022 год (+/-)</t>
  </si>
  <si>
    <t>Изменение на 2021 год(+/-)</t>
  </si>
  <si>
    <t>Анализ изменения доходов бюджета Глинищевского сельского поселения на 2021 - 2023 годы</t>
  </si>
  <si>
    <t>Сумма на 2023 год</t>
  </si>
  <si>
    <t>Изменение на 2023 год (+/-)</t>
  </si>
  <si>
    <t>Сумма на 2023 год с учетом изменений</t>
  </si>
  <si>
    <t>Налог на доходы физических лиц в части суммы налога, превышающей 650 000 руб-лей, относящейся к части налоговой базы, превышающей 5 000 000 рублей (за исключе-нием налога на доходы физических лиц с сумм прибыли контролируемой иностранной компании, в том числе фиксированной при-были контролируемой иностранной компа-нии) (сумма платежа (перерасчеты, недоимка и задолженность по соответствующему пла-тежу, в том числе по отмененному)</t>
  </si>
  <si>
    <t>10100000000000100</t>
  </si>
  <si>
    <t>НДФЛ с доходов, полученных гражданами в соответствии со статьей 228 Налогового кодекса РФ (перерасчеты, недоимка и задолженность по платежу, в т.ч. по отмененному)</t>
  </si>
  <si>
    <t>10102080011000110</t>
  </si>
  <si>
    <t>Земельный налог с организаций, обладающих земельным участком, расположенным в границах сельских поселелний (сумма платежа (перерасчеты, недоимка и задолженность по соответствующему платежу, в том числе по отмененному))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</si>
  <si>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</si>
  <si>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</si>
  <si>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доходы и неналоговые доходы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</si>
  <si>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 (сумма платежа (перерасчеты, недоимка и задолженность по соотетствующему платежу, в том числе по отмененному))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</si>
  <si>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</si>
  <si>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</si>
  <si>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НДФЛ с доходов, полученных гражданами, зарегистрированными в качестве: предпринимателей; частных нотариусов; других лиц, занимающихся частной практикой в соответствии со статьей 227 Налогового кодекса РФ</t>
  </si>
  <si>
    <t>НДФЛ с доходов, полученных гражданами в соответствии со статьей 228 Налогового кодекса РФ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</si>
  <si>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</si>
  <si>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</si>
  <si>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</si>
  <si>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дотации бюджетам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</si>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</sst>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3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indent="2"/>
    </xf>
    <xf numFmtId="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/>
    <xf numFmtId="165" fontId="18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19" fillId="2" borderId="0" xfId="0" applyFont="1" applyFill="1" applyAlignment="1">
      <alignment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0" borderId="1" xfId="0" quotePrefix="1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" fontId="19" fillId="0" borderId="1" xfId="0" quotePrefix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center" vertical="center" wrapText="1"/>
    </xf>
    <xf numFmtId="4" fontId="20" fillId="2" borderId="0" xfId="0" applyNumberFormat="1" applyFont="1" applyFill="1" applyAlignment="1">
      <alignment horizontal="right" vertical="top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17" fillId="0" borderId="3" xfId="0" applyFont="1" applyBorder="1" applyAlignment="1">
      <alignment horizontal="left" vertical="center" wrapTex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view="pageBreakPreview" zoomScale="75" zoomScaleNormal="70" zoomScaleSheetLayoutView="75" workbookViewId="0">
      <pane ySplit="4" topLeftCell="A5" activePane="bottomLeft" state="frozen"/>
      <selection pane="bottomLeft" activeCell="E5" sqref="E5"/>
    </sheetView>
  </sheetViews>
  <sheetFormatPr defaultRowHeight="12.75"/>
  <cols>
    <col min="1" max="1" width="23.5703125" style="59" customWidth="1"/>
    <col min="2" max="2" width="68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1" ht="18.75" customHeight="1">
      <c r="A1" s="63"/>
      <c r="B1" s="63"/>
      <c r="C1" s="77" t="s">
        <v>320</v>
      </c>
      <c r="D1" s="77"/>
      <c r="E1" s="77"/>
      <c r="F1" s="77"/>
      <c r="G1" s="77"/>
      <c r="H1" s="77"/>
      <c r="I1" s="77"/>
      <c r="J1" s="77"/>
      <c r="K1" s="77"/>
    </row>
    <row r="2" spans="1:11" ht="23.25" customHeight="1">
      <c r="A2" s="76" t="s">
        <v>327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7.25" customHeight="1">
      <c r="A3" s="75" t="s">
        <v>318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54.75" customHeight="1">
      <c r="A4" s="69" t="s">
        <v>319</v>
      </c>
      <c r="B4" s="64" t="s">
        <v>317</v>
      </c>
      <c r="C4" s="67" t="s">
        <v>321</v>
      </c>
      <c r="D4" s="67" t="s">
        <v>326</v>
      </c>
      <c r="E4" s="67" t="s">
        <v>322</v>
      </c>
      <c r="F4" s="67" t="s">
        <v>323</v>
      </c>
      <c r="G4" s="67" t="s">
        <v>325</v>
      </c>
      <c r="H4" s="67" t="s">
        <v>324</v>
      </c>
      <c r="I4" s="67" t="s">
        <v>328</v>
      </c>
      <c r="J4" s="67" t="s">
        <v>329</v>
      </c>
      <c r="K4" s="67" t="s">
        <v>330</v>
      </c>
    </row>
    <row r="5" spans="1:11" ht="24.75" customHeight="1">
      <c r="A5" s="65" t="s">
        <v>332</v>
      </c>
      <c r="B5" s="66" t="s">
        <v>338</v>
      </c>
      <c r="C5" s="68">
        <f>C6+C7+C13+C14+C15+C17+C18+C19+C23</f>
        <v>6811840</v>
      </c>
      <c r="D5" s="67">
        <f>D6+D7+D8+D9+D10+D11+D12+D13+D14+D15+D16+D18+D19+D20+D21+D22+D23</f>
        <v>2688310.9</v>
      </c>
      <c r="E5" s="67">
        <f>E6+E7+E8+E9+E10+E11+E12+E13+E14+E15+E16+E17+E18+E19+E20+E22+E23</f>
        <v>22504885.43</v>
      </c>
      <c r="F5" s="67">
        <f>F6+F7+F13+F14+F15+F17+F18+F19+F23</f>
        <v>0</v>
      </c>
      <c r="G5" s="67">
        <f>G6+G7+G13+G14+G15+G17+G18+G19+G23</f>
        <v>0</v>
      </c>
      <c r="H5" s="67">
        <f>H6+H7+H13+H14+H15+H17+H18+H19+H23</f>
        <v>0</v>
      </c>
      <c r="I5" s="67">
        <f>I6+I7+I13+I14+I15+I17+I18+I19+I23</f>
        <v>0</v>
      </c>
      <c r="J5" s="67">
        <f>J6+J7+J13+J14+J15+J17+J18+J19+J23</f>
        <v>0</v>
      </c>
      <c r="K5" s="67">
        <f>K6+K7+K13+K14+K15+K17+K18+K19+K23</f>
        <v>0</v>
      </c>
    </row>
    <row r="6" spans="1:11" ht="51" customHeight="1">
      <c r="A6" s="70">
        <v>1.01020300110001E+16</v>
      </c>
      <c r="B6" s="71" t="s">
        <v>333</v>
      </c>
      <c r="C6" s="68">
        <v>0</v>
      </c>
      <c r="D6" s="67">
        <v>0</v>
      </c>
      <c r="E6" s="68">
        <f t="shared" ref="E6:E23" si="0">C6+D6</f>
        <v>0</v>
      </c>
      <c r="F6" s="68">
        <f t="shared" ref="F6" si="1">D6+E6</f>
        <v>0</v>
      </c>
      <c r="G6" s="68">
        <f t="shared" ref="G6" si="2">E6+F6</f>
        <v>0</v>
      </c>
      <c r="H6" s="68">
        <f t="shared" ref="H6" si="3">F6+G6</f>
        <v>0</v>
      </c>
      <c r="I6" s="68">
        <f t="shared" ref="I6" si="4">G6+H6</f>
        <v>0</v>
      </c>
      <c r="J6" s="68">
        <f t="shared" ref="J6" si="5">H6+I6</f>
        <v>0</v>
      </c>
      <c r="K6" s="68">
        <f t="shared" ref="K6" si="6">I6+J6</f>
        <v>0</v>
      </c>
    </row>
    <row r="7" spans="1:11" ht="84.75" customHeight="1">
      <c r="A7" s="65" t="s">
        <v>334</v>
      </c>
      <c r="B7" s="66" t="s">
        <v>331</v>
      </c>
      <c r="C7" s="68">
        <v>0</v>
      </c>
      <c r="D7" s="67">
        <v>0</v>
      </c>
      <c r="E7" s="68">
        <f t="shared" si="0"/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</row>
    <row r="8" spans="1:11" ht="84.75" customHeight="1">
      <c r="A8" s="70">
        <v>1.010201001E+16</v>
      </c>
      <c r="B8" s="66" t="s">
        <v>341</v>
      </c>
      <c r="C8" s="68">
        <v>3458980</v>
      </c>
      <c r="D8" s="67">
        <v>-300000</v>
      </c>
      <c r="E8" s="68">
        <f>C8+D8</f>
        <v>3158980</v>
      </c>
      <c r="F8" s="68"/>
      <c r="G8" s="68"/>
      <c r="H8" s="68"/>
      <c r="I8" s="68"/>
      <c r="J8" s="68"/>
      <c r="K8" s="68"/>
    </row>
    <row r="9" spans="1:11" ht="84.75" customHeight="1">
      <c r="A9" s="70">
        <v>1.0102010013E+16</v>
      </c>
      <c r="B9" s="66" t="s">
        <v>341</v>
      </c>
      <c r="C9" s="68">
        <v>7000</v>
      </c>
      <c r="D9" s="67">
        <v>-5000</v>
      </c>
      <c r="E9" s="68">
        <f t="shared" si="0"/>
        <v>2000</v>
      </c>
      <c r="F9" s="68"/>
      <c r="G9" s="68"/>
      <c r="H9" s="68"/>
      <c r="I9" s="68"/>
      <c r="J9" s="68"/>
      <c r="K9" s="68"/>
    </row>
    <row r="10" spans="1:11" ht="84.75" customHeight="1">
      <c r="A10" s="70">
        <v>1.0102020011E+16</v>
      </c>
      <c r="B10" s="66" t="s">
        <v>342</v>
      </c>
      <c r="C10" s="68">
        <v>5000</v>
      </c>
      <c r="D10" s="67">
        <v>-3000</v>
      </c>
      <c r="E10" s="68">
        <f t="shared" si="0"/>
        <v>2000</v>
      </c>
      <c r="F10" s="68"/>
      <c r="G10" s="68"/>
      <c r="H10" s="68"/>
      <c r="I10" s="68"/>
      <c r="J10" s="68"/>
      <c r="K10" s="68"/>
    </row>
    <row r="11" spans="1:11" ht="84.75" customHeight="1">
      <c r="A11" s="70">
        <v>1.0102030011E+16</v>
      </c>
      <c r="B11" s="66" t="s">
        <v>343</v>
      </c>
      <c r="C11" s="68">
        <v>116600</v>
      </c>
      <c r="D11" s="67">
        <v>8000</v>
      </c>
      <c r="E11" s="68">
        <f t="shared" si="0"/>
        <v>124600</v>
      </c>
      <c r="F11" s="68"/>
      <c r="G11" s="68"/>
      <c r="H11" s="68"/>
      <c r="I11" s="68"/>
      <c r="J11" s="68"/>
      <c r="K11" s="68"/>
    </row>
    <row r="12" spans="1:11" ht="84.75" customHeight="1">
      <c r="A12" s="70">
        <v>1.06010301021E+16</v>
      </c>
      <c r="B12" s="66" t="s">
        <v>344</v>
      </c>
      <c r="C12" s="68">
        <v>15000</v>
      </c>
      <c r="D12" s="67">
        <v>-9000</v>
      </c>
      <c r="E12" s="68">
        <f t="shared" si="0"/>
        <v>6000</v>
      </c>
      <c r="F12" s="68"/>
      <c r="G12" s="68"/>
      <c r="H12" s="68"/>
      <c r="I12" s="68"/>
      <c r="J12" s="68"/>
      <c r="K12" s="68"/>
    </row>
    <row r="13" spans="1:11" ht="84.75" customHeight="1">
      <c r="A13" s="70">
        <v>1.06010301010001E+16</v>
      </c>
      <c r="B13" s="66" t="s">
        <v>339</v>
      </c>
      <c r="C13" s="68">
        <v>1667000</v>
      </c>
      <c r="D13" s="67">
        <v>971857</v>
      </c>
      <c r="E13" s="68">
        <f t="shared" si="0"/>
        <v>2638857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</row>
    <row r="14" spans="1:11" ht="84.75" customHeight="1">
      <c r="A14" s="70">
        <v>1.06060331010001E+16</v>
      </c>
      <c r="B14" s="66" t="s">
        <v>335</v>
      </c>
      <c r="C14" s="68">
        <v>2738000</v>
      </c>
      <c r="D14" s="67">
        <v>842720</v>
      </c>
      <c r="E14" s="68">
        <f t="shared" si="0"/>
        <v>3580720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</row>
    <row r="15" spans="1:11" ht="84.75" customHeight="1">
      <c r="A15" s="70">
        <v>1.06060331021001E+16</v>
      </c>
      <c r="B15" s="66" t="s">
        <v>336</v>
      </c>
      <c r="C15" s="68">
        <v>103840</v>
      </c>
      <c r="D15" s="67">
        <v>24680</v>
      </c>
      <c r="E15" s="68">
        <f t="shared" si="0"/>
        <v>128520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</row>
    <row r="16" spans="1:11" ht="84.75" customHeight="1">
      <c r="A16" s="70">
        <v>1.0606043101E+16</v>
      </c>
      <c r="B16" s="66" t="s">
        <v>349</v>
      </c>
      <c r="C16" s="68">
        <v>2190000</v>
      </c>
      <c r="D16" s="67">
        <v>280543</v>
      </c>
      <c r="E16" s="68">
        <f t="shared" si="0"/>
        <v>2470543</v>
      </c>
      <c r="F16" s="68"/>
      <c r="G16" s="68"/>
      <c r="H16" s="68"/>
      <c r="I16" s="68"/>
      <c r="J16" s="68"/>
      <c r="K16" s="68"/>
    </row>
    <row r="17" spans="1:11" ht="52.5" customHeight="1">
      <c r="A17" s="70">
        <v>1.11090451000001E+16</v>
      </c>
      <c r="B17" s="66" t="s">
        <v>337</v>
      </c>
      <c r="C17" s="68">
        <v>0</v>
      </c>
      <c r="D17" s="68">
        <v>0</v>
      </c>
      <c r="E17" s="68">
        <f t="shared" si="0"/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</row>
    <row r="18" spans="1:11" ht="52.5" customHeight="1">
      <c r="A18" s="70">
        <v>1.11050251E+16</v>
      </c>
      <c r="B18" s="66" t="s">
        <v>345</v>
      </c>
      <c r="C18" s="68">
        <v>1754592</v>
      </c>
      <c r="D18" s="68">
        <v>-930090.4</v>
      </c>
      <c r="E18" s="68">
        <f t="shared" si="0"/>
        <v>824501.6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</row>
    <row r="19" spans="1:11" ht="52.5" customHeight="1">
      <c r="A19" s="70">
        <v>1.11050351E+16</v>
      </c>
      <c r="B19" s="66" t="s">
        <v>346</v>
      </c>
      <c r="C19" s="68">
        <v>548408</v>
      </c>
      <c r="D19" s="68">
        <v>2333</v>
      </c>
      <c r="E19" s="68">
        <f t="shared" si="0"/>
        <v>550741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</row>
    <row r="20" spans="1:11" ht="52.5" customHeight="1">
      <c r="A20" s="70">
        <v>1.11090451000001E+16</v>
      </c>
      <c r="B20" s="66" t="s">
        <v>337</v>
      </c>
      <c r="C20" s="68">
        <v>278000</v>
      </c>
      <c r="D20" s="68">
        <v>9332</v>
      </c>
      <c r="E20" s="68">
        <f t="shared" si="0"/>
        <v>287332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</row>
    <row r="21" spans="1:11" ht="52.5" customHeight="1">
      <c r="A21" s="70">
        <v>1.080402001E+16</v>
      </c>
      <c r="B21" s="66" t="s">
        <v>348</v>
      </c>
      <c r="C21" s="68">
        <v>10000</v>
      </c>
      <c r="D21" s="68">
        <v>-5900</v>
      </c>
      <c r="E21" s="68">
        <f t="shared" si="0"/>
        <v>4100</v>
      </c>
      <c r="F21" s="68"/>
      <c r="G21" s="68"/>
      <c r="H21" s="68"/>
      <c r="I21" s="68"/>
      <c r="J21" s="68"/>
      <c r="K21" s="68"/>
    </row>
    <row r="22" spans="1:11" ht="52.5" customHeight="1">
      <c r="A22" s="70">
        <v>2.02400141000001E+16</v>
      </c>
      <c r="B22" s="66" t="s">
        <v>340</v>
      </c>
      <c r="C22" s="68">
        <v>6928254.5300000003</v>
      </c>
      <c r="D22" s="68">
        <v>-135163.70000000001</v>
      </c>
      <c r="E22" s="68">
        <f>C22+D22</f>
        <v>6793090.8300000001</v>
      </c>
      <c r="F22" s="68">
        <f>F23</f>
        <v>0</v>
      </c>
      <c r="G22" s="68">
        <v>0</v>
      </c>
      <c r="H22" s="68">
        <f>H23</f>
        <v>0</v>
      </c>
      <c r="I22" s="68">
        <f>I23</f>
        <v>0</v>
      </c>
      <c r="J22" s="68">
        <v>0</v>
      </c>
      <c r="K22" s="68">
        <f>K23</f>
        <v>0</v>
      </c>
    </row>
    <row r="23" spans="1:11" ht="52.5" customHeight="1">
      <c r="A23" s="70">
        <v>2.02199991E+16</v>
      </c>
      <c r="B23" s="66" t="s">
        <v>347</v>
      </c>
      <c r="C23" s="68">
        <v>0</v>
      </c>
      <c r="D23" s="68">
        <v>1937000</v>
      </c>
      <c r="E23" s="68">
        <f t="shared" si="0"/>
        <v>1937000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</row>
    <row r="24" spans="1:11">
      <c r="A24" s="73" t="s">
        <v>91</v>
      </c>
      <c r="B24" s="74"/>
      <c r="C24" s="68">
        <f>C5</f>
        <v>6811840</v>
      </c>
      <c r="D24" s="68">
        <f>D5</f>
        <v>2688310.9</v>
      </c>
      <c r="E24" s="68">
        <f>E5</f>
        <v>22504885.43</v>
      </c>
      <c r="G24" s="67">
        <v>0</v>
      </c>
      <c r="H24" s="72"/>
      <c r="J24" s="67">
        <v>0</v>
      </c>
    </row>
    <row r="27" spans="1:11">
      <c r="F27" s="60"/>
      <c r="G27" s="60"/>
      <c r="H27" s="60"/>
      <c r="I27" s="60"/>
      <c r="J27" s="60"/>
      <c r="K27" s="60"/>
    </row>
    <row r="28" spans="1:11">
      <c r="B28" s="61"/>
    </row>
    <row r="32" spans="1:11">
      <c r="B32" s="62"/>
      <c r="C32" s="59"/>
      <c r="D32" s="59"/>
      <c r="E32" s="59"/>
    </row>
    <row r="33" spans="2:5">
      <c r="B33" s="62"/>
      <c r="C33" s="59"/>
      <c r="D33" s="59"/>
      <c r="E33" s="59"/>
    </row>
  </sheetData>
  <autoFilter ref="A4:K17"/>
  <sortState ref="A266:L277">
    <sortCondition ref="A266:A277"/>
  </sortState>
  <mergeCells count="4">
    <mergeCell ref="A24:B24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4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6"/>
  <sheetViews>
    <sheetView workbookViewId="0">
      <selection activeCell="I3" sqref="I3"/>
    </sheetView>
  </sheetViews>
  <sheetFormatPr defaultColWidth="9.140625" defaultRowHeight="12.7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>
      <c r="B1" s="18" t="s">
        <v>0</v>
      </c>
      <c r="C1" s="18" t="s">
        <v>92</v>
      </c>
      <c r="D1" s="18" t="s">
        <v>93</v>
      </c>
    </row>
    <row r="2" spans="1:11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>
      <c r="I204" s="19">
        <v>26344659870.249996</v>
      </c>
      <c r="J204" s="19">
        <v>20120909484.07</v>
      </c>
      <c r="K204" s="19">
        <v>18923646849.309998</v>
      </c>
    </row>
    <row r="206" spans="7:11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>
      <c r="A1" s="81" t="s">
        <v>314</v>
      </c>
      <c r="B1" s="81"/>
      <c r="C1" s="81"/>
      <c r="D1" s="81"/>
      <c r="E1" s="81"/>
      <c r="F1" s="81"/>
      <c r="G1" s="81"/>
      <c r="H1" s="81"/>
      <c r="I1" s="81"/>
    </row>
    <row r="2" spans="1:9" ht="61.5" customHeight="1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>
      <c r="A3" s="80" t="s">
        <v>280</v>
      </c>
      <c r="B3" s="80"/>
      <c r="C3" s="80"/>
      <c r="D3" s="80"/>
      <c r="E3" s="80"/>
      <c r="F3" s="80"/>
      <c r="G3" s="80"/>
      <c r="H3" s="80"/>
      <c r="I3" s="80"/>
    </row>
    <row r="4" spans="1:9" ht="42" hidden="1" customHeight="1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>
      <c r="A6" s="80" t="s">
        <v>281</v>
      </c>
      <c r="B6" s="80"/>
      <c r="C6" s="80"/>
      <c r="D6" s="80"/>
      <c r="E6" s="80"/>
      <c r="F6" s="80"/>
      <c r="G6" s="80"/>
      <c r="H6" s="80"/>
      <c r="I6" s="80"/>
    </row>
    <row r="7" spans="1:9" ht="38.25" hidden="1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>
      <c r="A8" s="80" t="s">
        <v>282</v>
      </c>
      <c r="B8" s="80"/>
      <c r="C8" s="80"/>
      <c r="D8" s="80"/>
      <c r="E8" s="80"/>
      <c r="F8" s="80"/>
      <c r="G8" s="80"/>
      <c r="H8" s="80"/>
      <c r="I8" s="80"/>
    </row>
    <row r="9" spans="1:9" ht="38.25" hidden="1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>
      <c r="A11" s="80" t="s">
        <v>283</v>
      </c>
      <c r="B11" s="80"/>
      <c r="C11" s="80"/>
      <c r="D11" s="80"/>
      <c r="E11" s="80"/>
      <c r="F11" s="80"/>
      <c r="G11" s="80"/>
      <c r="H11" s="80"/>
      <c r="I11" s="80"/>
    </row>
    <row r="12" spans="1:9" ht="47.25" customHeight="1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>
      <c r="A24" s="80" t="s">
        <v>284</v>
      </c>
      <c r="B24" s="80"/>
      <c r="C24" s="80"/>
      <c r="D24" s="80"/>
      <c r="E24" s="80"/>
      <c r="F24" s="80"/>
      <c r="G24" s="80"/>
      <c r="H24" s="80"/>
      <c r="I24" s="80"/>
    </row>
    <row r="25" spans="1:9" ht="43.5" hidden="1" customHeight="1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>
      <c r="A29" s="80" t="s">
        <v>285</v>
      </c>
      <c r="B29" s="80"/>
      <c r="C29" s="80"/>
      <c r="D29" s="80"/>
      <c r="E29" s="80"/>
      <c r="F29" s="80"/>
      <c r="G29" s="80"/>
      <c r="H29" s="80"/>
      <c r="I29" s="80"/>
    </row>
    <row r="30" spans="1:9" ht="47.25" hidden="1" customHeight="1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>
      <c r="A37" s="80" t="s">
        <v>286</v>
      </c>
      <c r="B37" s="80"/>
      <c r="C37" s="80"/>
      <c r="D37" s="80"/>
      <c r="E37" s="80"/>
      <c r="F37" s="80"/>
      <c r="G37" s="80"/>
      <c r="H37" s="80"/>
      <c r="I37" s="80"/>
    </row>
    <row r="38" spans="1:9" ht="43.5" hidden="1" customHeight="1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>
      <c r="A46" s="80" t="s">
        <v>287</v>
      </c>
      <c r="B46" s="80"/>
      <c r="C46" s="80"/>
      <c r="D46" s="80"/>
      <c r="E46" s="80"/>
      <c r="F46" s="80"/>
      <c r="G46" s="80"/>
      <c r="H46" s="80"/>
      <c r="I46" s="80"/>
    </row>
    <row r="47" spans="1:9" ht="38.25" hidden="1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>
      <c r="A49" s="80" t="s">
        <v>288</v>
      </c>
      <c r="B49" s="80"/>
      <c r="C49" s="80"/>
      <c r="D49" s="80"/>
      <c r="E49" s="80"/>
      <c r="F49" s="80"/>
      <c r="G49" s="80"/>
      <c r="H49" s="80"/>
      <c r="I49" s="80"/>
    </row>
    <row r="50" spans="1:9" ht="44.25" hidden="1" customHeight="1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>
      <c r="A56" s="80" t="s">
        <v>289</v>
      </c>
      <c r="B56" s="80"/>
      <c r="C56" s="80"/>
      <c r="D56" s="80"/>
      <c r="E56" s="80"/>
      <c r="F56" s="80"/>
      <c r="G56" s="80"/>
      <c r="H56" s="80"/>
      <c r="I56" s="80"/>
    </row>
    <row r="57" spans="1:9" ht="42.75" hidden="1" customHeight="1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>
      <c r="A62" s="80" t="s">
        <v>290</v>
      </c>
      <c r="B62" s="80"/>
      <c r="C62" s="80"/>
      <c r="D62" s="80"/>
      <c r="E62" s="80"/>
      <c r="F62" s="80"/>
      <c r="G62" s="80"/>
      <c r="H62" s="80"/>
      <c r="I62" s="80"/>
    </row>
    <row r="63" spans="1:9" ht="51" hidden="1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>
      <c r="A65" s="80" t="s">
        <v>291</v>
      </c>
      <c r="B65" s="80"/>
      <c r="C65" s="80"/>
      <c r="D65" s="80"/>
      <c r="E65" s="80"/>
      <c r="F65" s="80"/>
      <c r="G65" s="80"/>
      <c r="H65" s="80"/>
      <c r="I65" s="80"/>
    </row>
    <row r="66" spans="1:9" ht="40.5" hidden="1" customHeight="1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>
      <c r="A68" s="78" t="s">
        <v>315</v>
      </c>
      <c r="B68" s="78"/>
      <c r="C68" s="78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>
      <c r="A69" s="79" t="s">
        <v>316</v>
      </c>
      <c r="B69" s="79"/>
      <c r="C69" s="79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>
      <c r="B70" s="52" t="s">
        <v>305</v>
      </c>
      <c r="I70" s="50"/>
    </row>
    <row r="71" spans="1:9" ht="23.25" hidden="1" customHeight="1">
      <c r="B71" s="52" t="s">
        <v>311</v>
      </c>
    </row>
    <row r="72" spans="1:9" ht="23.25" hidden="1" customHeight="1">
      <c r="B72" s="53" t="s">
        <v>306</v>
      </c>
    </row>
    <row r="73" spans="1:9" ht="23.25" hidden="1" customHeight="1">
      <c r="B73" s="53" t="s">
        <v>307</v>
      </c>
    </row>
    <row r="74" spans="1:9" ht="23.25" hidden="1" customHeight="1">
      <c r="B74" s="52" t="s">
        <v>312</v>
      </c>
    </row>
    <row r="75" spans="1:9" ht="23.25" hidden="1" customHeight="1">
      <c r="B75" s="53" t="s">
        <v>313</v>
      </c>
    </row>
    <row r="76" spans="1:9" ht="18.75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1:I1"/>
    <mergeCell ref="A3:I3"/>
    <mergeCell ref="A6:I6"/>
    <mergeCell ref="A29:I29"/>
    <mergeCell ref="A8:I8"/>
    <mergeCell ref="A11:I11"/>
    <mergeCell ref="A24:I24"/>
    <mergeCell ref="A68:C68"/>
    <mergeCell ref="A69:C69"/>
    <mergeCell ref="A62:I62"/>
    <mergeCell ref="A65:I65"/>
    <mergeCell ref="A37:I37"/>
    <mergeCell ref="A46:I46"/>
    <mergeCell ref="A49:I49"/>
    <mergeCell ref="A56:I5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Женя</cp:lastModifiedBy>
  <cp:lastPrinted>2020-09-24T09:04:41Z</cp:lastPrinted>
  <dcterms:created xsi:type="dcterms:W3CDTF">2018-12-25T15:55:39Z</dcterms:created>
  <dcterms:modified xsi:type="dcterms:W3CDTF">2021-12-24T14:36:40Z</dcterms:modified>
</cp:coreProperties>
</file>