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79206\Desktop\ДОКУМЕНТЫ\Изменения бюджета\2020\декабрь\"/>
    </mc:Choice>
  </mc:AlternateContent>
  <bookViews>
    <workbookView xWindow="-120" yWindow="-120" windowWidth="20730" windowHeight="11160" tabRatio="602"/>
  </bookViews>
  <sheets>
    <sheet name="Приложение №5" sheetId="9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'Приложение №5'!$8:$10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7" i="9" l="1"/>
  <c r="I149" i="9" l="1"/>
  <c r="H149" i="9"/>
  <c r="H11" i="9"/>
  <c r="I79" i="9"/>
  <c r="H79" i="9"/>
  <c r="I116" i="9"/>
  <c r="H116" i="9"/>
  <c r="I125" i="9"/>
  <c r="G100" i="9" l="1"/>
  <c r="G130" i="9"/>
  <c r="G129" i="9" s="1"/>
  <c r="G128" i="9" s="1"/>
  <c r="G125" i="9" l="1"/>
  <c r="G124" i="9" s="1"/>
  <c r="G123" i="9" s="1"/>
  <c r="G74" i="9" l="1"/>
  <c r="H75" i="9"/>
  <c r="H74" i="9" s="1"/>
  <c r="I75" i="9"/>
  <c r="I74" i="9" s="1"/>
  <c r="H76" i="9"/>
  <c r="I76" i="9"/>
  <c r="H77" i="9"/>
  <c r="I77" i="9"/>
  <c r="G75" i="9"/>
  <c r="G76" i="9"/>
  <c r="G77" i="9"/>
  <c r="H117" i="9" l="1"/>
  <c r="I117" i="9"/>
  <c r="H118" i="9"/>
  <c r="I118" i="9"/>
  <c r="G117" i="9"/>
  <c r="G118" i="9"/>
  <c r="H84" i="9"/>
  <c r="I84" i="9"/>
  <c r="H85" i="9"/>
  <c r="I85" i="9"/>
  <c r="H86" i="9"/>
  <c r="I86" i="9"/>
  <c r="H67" i="9"/>
  <c r="I67" i="9"/>
  <c r="H68" i="9"/>
  <c r="I68" i="9"/>
  <c r="H69" i="9"/>
  <c r="I69" i="9"/>
  <c r="H31" i="9"/>
  <c r="I31" i="9"/>
  <c r="H32" i="9"/>
  <c r="I32" i="9"/>
  <c r="H33" i="9"/>
  <c r="I33" i="9"/>
  <c r="H27" i="9"/>
  <c r="I27" i="9"/>
  <c r="H28" i="9"/>
  <c r="I28" i="9"/>
  <c r="H29" i="9"/>
  <c r="I29" i="9"/>
  <c r="H141" i="9"/>
  <c r="I141" i="9"/>
  <c r="H142" i="9"/>
  <c r="I142" i="9"/>
  <c r="H143" i="9"/>
  <c r="I143" i="9"/>
  <c r="G141" i="9"/>
  <c r="G142" i="9"/>
  <c r="G143" i="9"/>
  <c r="H137" i="9"/>
  <c r="I137" i="9"/>
  <c r="H138" i="9"/>
  <c r="I138" i="9"/>
  <c r="H139" i="9"/>
  <c r="I139" i="9"/>
  <c r="G137" i="9"/>
  <c r="G138" i="9"/>
  <c r="G139" i="9"/>
  <c r="H128" i="9"/>
  <c r="I128" i="9"/>
  <c r="H129" i="9"/>
  <c r="I129" i="9"/>
  <c r="H130" i="9"/>
  <c r="I130" i="9"/>
  <c r="H124" i="9"/>
  <c r="I124" i="9"/>
  <c r="H125" i="9"/>
  <c r="H112" i="9"/>
  <c r="I112" i="9"/>
  <c r="H113" i="9"/>
  <c r="I113" i="9"/>
  <c r="H114" i="9"/>
  <c r="I114" i="9"/>
  <c r="G112" i="9"/>
  <c r="G113" i="9"/>
  <c r="G114" i="9"/>
  <c r="H108" i="9"/>
  <c r="I108" i="9"/>
  <c r="H109" i="9"/>
  <c r="I109" i="9"/>
  <c r="H110" i="9"/>
  <c r="I110" i="9"/>
  <c r="G108" i="9"/>
  <c r="G109" i="9"/>
  <c r="G110" i="9"/>
  <c r="I104" i="9"/>
  <c r="H105" i="9"/>
  <c r="I105" i="9"/>
  <c r="H106" i="9"/>
  <c r="I106" i="9"/>
  <c r="G105" i="9"/>
  <c r="G106" i="9"/>
  <c r="H96" i="9"/>
  <c r="I96" i="9"/>
  <c r="H97" i="9"/>
  <c r="I97" i="9"/>
  <c r="H98" i="9"/>
  <c r="I98" i="9"/>
  <c r="G96" i="9"/>
  <c r="G79" i="9" s="1"/>
  <c r="G97" i="9"/>
  <c r="G98" i="9"/>
  <c r="H88" i="9"/>
  <c r="I88" i="9"/>
  <c r="J88" i="9"/>
  <c r="H89" i="9"/>
  <c r="I89" i="9"/>
  <c r="J89" i="9"/>
  <c r="H90" i="9"/>
  <c r="I90" i="9"/>
  <c r="J90" i="9"/>
  <c r="G88" i="9"/>
  <c r="G89" i="9"/>
  <c r="G90" i="9"/>
  <c r="H92" i="9"/>
  <c r="I92" i="9"/>
  <c r="H93" i="9"/>
  <c r="I93" i="9"/>
  <c r="H94" i="9"/>
  <c r="I94" i="9"/>
  <c r="G92" i="9"/>
  <c r="G93" i="9"/>
  <c r="G94" i="9"/>
  <c r="G84" i="9"/>
  <c r="G85" i="9"/>
  <c r="G86" i="9"/>
  <c r="H71" i="9"/>
  <c r="I71" i="9"/>
  <c r="H72" i="9"/>
  <c r="I72" i="9"/>
  <c r="G71" i="9"/>
  <c r="G72" i="9"/>
  <c r="G68" i="9"/>
  <c r="G69" i="9"/>
  <c r="G63" i="9"/>
  <c r="G64" i="9"/>
  <c r="G65" i="9"/>
  <c r="G59" i="9"/>
  <c r="G60" i="9"/>
  <c r="G61" i="9"/>
  <c r="H55" i="9"/>
  <c r="H52" i="9"/>
  <c r="H51" i="9" s="1"/>
  <c r="H50" i="9" s="1"/>
  <c r="I52" i="9"/>
  <c r="I51" i="9" s="1"/>
  <c r="G52" i="9"/>
  <c r="G51" i="9" s="1"/>
  <c r="I55" i="9"/>
  <c r="G55" i="9"/>
  <c r="G56" i="9" s="1"/>
  <c r="H43" i="9"/>
  <c r="I43" i="9"/>
  <c r="G43" i="9"/>
  <c r="H44" i="9"/>
  <c r="I44" i="9"/>
  <c r="G44" i="9"/>
  <c r="H45" i="9"/>
  <c r="I45" i="9"/>
  <c r="G45" i="9"/>
  <c r="H39" i="9"/>
  <c r="I39" i="9"/>
  <c r="H40" i="9"/>
  <c r="I40" i="9"/>
  <c r="H41" i="9"/>
  <c r="I41" i="9"/>
  <c r="G39" i="9"/>
  <c r="G40" i="9"/>
  <c r="G41" i="9"/>
  <c r="G37" i="9"/>
  <c r="G36" i="9"/>
  <c r="G35" i="9"/>
  <c r="G31" i="9"/>
  <c r="G32" i="9"/>
  <c r="G33" i="9"/>
  <c r="G27" i="9"/>
  <c r="G28" i="9"/>
  <c r="G29" i="9"/>
  <c r="H24" i="9"/>
  <c r="H18" i="9" s="1"/>
  <c r="I24" i="9"/>
  <c r="H25" i="9"/>
  <c r="I25" i="9"/>
  <c r="G24" i="9"/>
  <c r="G25" i="9"/>
  <c r="H20" i="9"/>
  <c r="H19" i="9" s="1"/>
  <c r="I20" i="9"/>
  <c r="I19" i="9" s="1"/>
  <c r="G20" i="9"/>
  <c r="G18" i="9" s="1"/>
  <c r="I13" i="9"/>
  <c r="I12" i="9" s="1"/>
  <c r="I14" i="9"/>
  <c r="H13" i="9"/>
  <c r="H12" i="9" s="1"/>
  <c r="H14" i="9"/>
  <c r="G14" i="9"/>
  <c r="G13" i="9"/>
  <c r="G12" i="9" s="1"/>
  <c r="G19" i="9" l="1"/>
  <c r="G104" i="9"/>
  <c r="G50" i="9"/>
  <c r="G11" i="9"/>
  <c r="H104" i="9"/>
  <c r="G116" i="9"/>
  <c r="I50" i="9"/>
  <c r="I18" i="9"/>
  <c r="I11" i="9" s="1"/>
  <c r="G149" i="9" l="1"/>
</calcChain>
</file>

<file path=xl/sharedStrings.xml><?xml version="1.0" encoding="utf-8"?>
<sst xmlns="http://schemas.openxmlformats.org/spreadsheetml/2006/main" count="794" uniqueCount="140">
  <si>
    <t>Документ, учреждение</t>
  </si>
  <si>
    <t>Всего расходов:</t>
  </si>
  <si>
    <t xml:space="preserve">сельского Совета народных депутатов </t>
  </si>
  <si>
    <t>100</t>
  </si>
  <si>
    <t>120</t>
  </si>
  <si>
    <t>200</t>
  </si>
  <si>
    <t>240</t>
  </si>
  <si>
    <t>800</t>
  </si>
  <si>
    <t>Резервные средства</t>
  </si>
  <si>
    <t>870</t>
  </si>
  <si>
    <t>300</t>
  </si>
  <si>
    <t>312</t>
  </si>
  <si>
    <t>Иные закупки товаров, работ и услуг для муниципальных нужд</t>
  </si>
  <si>
    <t>Расходы на выплаты по персоналу в целях обеспечения выполнения функций  муниципальными органами, казенными учреждениями</t>
  </si>
  <si>
    <t>Расходы на выплаты персоналу  муниципальных органов</t>
  </si>
  <si>
    <t xml:space="preserve">Закупка товаров, работ и услуг  для муниципальных нужд </t>
  </si>
  <si>
    <t xml:space="preserve">Социальное обеспечение и иные выплаты населению </t>
  </si>
  <si>
    <t>Пенсии выплачиваемые организациями сектора муниципального управления</t>
  </si>
  <si>
    <t xml:space="preserve">Иные бюджетные ассигнования </t>
  </si>
  <si>
    <t>850</t>
  </si>
  <si>
    <t>Уплата налогов, сборов и иных палатежей</t>
  </si>
  <si>
    <t>Межбюджетные трансферты</t>
  </si>
  <si>
    <t>500</t>
  </si>
  <si>
    <t>Иные межбюджетные трансферты</t>
  </si>
  <si>
    <t>540</t>
  </si>
  <si>
    <t>ВР</t>
  </si>
  <si>
    <t>852</t>
  </si>
  <si>
    <t xml:space="preserve">Уплата прочих налогов, сборов </t>
  </si>
  <si>
    <t>Фонд оплаты труда государственных (муниципальных) органов</t>
  </si>
  <si>
    <t>121</t>
  </si>
  <si>
    <t>Иные выплаты персоналу государственных (муницыпальных органов,за исключением фонда оплаты труда</t>
  </si>
  <si>
    <t>122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</si>
  <si>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</si>
  <si>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</si>
  <si>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</si>
  <si>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244</t>
  </si>
  <si>
    <t>Руководство и управление в сфере установленных функций органов местного самоуправления</t>
  </si>
  <si>
    <t xml:space="preserve">Закупка товаров, работ и услуг  в сфере информационно-коммуникационных технологий </t>
  </si>
  <si>
    <t>242</t>
  </si>
  <si>
    <t>Информационное обеспечение деятельности органов местного самоуправления</t>
  </si>
  <si>
    <t>Реализация переданных полномочий по решению  отдельных вопров местного значения поселений в соответствии с заключенными соглашениями в части осуществления внешнего муниципального финансового контроля</t>
  </si>
  <si>
    <t>Резервный фонд местной администрации</t>
  </si>
  <si>
    <t>Оценка имущества, признание прав и регулирование отношений   муниципальной собственности</t>
  </si>
  <si>
    <t>Эксплуатация  и содержание имущества, находящегося  в муниципальной собственности, арендованного недвижимого имущества</t>
  </si>
  <si>
    <t>Реализация переданных  полномочий по решению отдельных вопросов  местного значения поселений в соответствии с заключенными соглашениями в сфере торгов</t>
  </si>
  <si>
    <t>Мероприятия в сфере пожарной безопасности</t>
  </si>
  <si>
    <t>Мероприятия по землеустройству  и землепользованию</t>
  </si>
  <si>
    <t>Мероприятия в сфере жилищного хозяйства</t>
  </si>
  <si>
    <t>Организация и обеспечение освещения улиц</t>
  </si>
  <si>
    <t xml:space="preserve">Озеленение территорий </t>
  </si>
  <si>
    <t>Организация и содержание мест захоронения</t>
  </si>
  <si>
    <t xml:space="preserve">Мероприятия по благоустройству </t>
  </si>
  <si>
    <t>Реализация переданных полномочий  по решению отдельных вопросов  местного значения поселений 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</si>
  <si>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по развитию  физической культуры и спорта</t>
  </si>
  <si>
    <t>Выплата муниципальных пенсий (доплат к государственным пенсиям)</t>
  </si>
  <si>
    <t>Исполнение исковых требований на основании вступивших в законную силу судебных актов, обязательств бюджета</t>
  </si>
  <si>
    <t>853</t>
  </si>
  <si>
    <t>Поддержка государственных программ субъектов Российской Федерации и муниципальных программ формирования  современной городской среды</t>
  </si>
  <si>
    <t>2020 год</t>
  </si>
  <si>
    <t>0</t>
  </si>
  <si>
    <t>80040</t>
  </si>
  <si>
    <t>80070</t>
  </si>
  <si>
    <t>83030</t>
  </si>
  <si>
    <t>80900</t>
  </si>
  <si>
    <t>84210</t>
  </si>
  <si>
    <t>51180</t>
  </si>
  <si>
    <t>81140</t>
  </si>
  <si>
    <t>80910</t>
  </si>
  <si>
    <t>81750</t>
  </si>
  <si>
    <t>81690</t>
  </si>
  <si>
    <t>81700</t>
  </si>
  <si>
    <t>81710</t>
  </si>
  <si>
    <t>81730</t>
  </si>
  <si>
    <t>83270</t>
  </si>
  <si>
    <t>83360</t>
  </si>
  <si>
    <t>84260</t>
  </si>
  <si>
    <t>82450</t>
  </si>
  <si>
    <t>82300</t>
  </si>
  <si>
    <t>Осуществление первичного воинского учета на территориях, где отсутствуют военные комиссариаты</t>
  </si>
  <si>
    <t>МП</t>
  </si>
  <si>
    <t>НР</t>
  </si>
  <si>
    <t xml:space="preserve">                         ОМ</t>
  </si>
  <si>
    <t xml:space="preserve"> ПП                 МП</t>
  </si>
  <si>
    <t>Непрограммная деятельность</t>
  </si>
  <si>
    <t>70</t>
  </si>
  <si>
    <t>00</t>
  </si>
  <si>
    <t>03</t>
  </si>
  <si>
    <t>02</t>
  </si>
  <si>
    <t>01</t>
  </si>
  <si>
    <t>05</t>
  </si>
  <si>
    <t>04</t>
  </si>
  <si>
    <t xml:space="preserve"> </t>
  </si>
  <si>
    <t>08</t>
  </si>
  <si>
    <t>Исполнение исковых требований на основании вступивших в законную силу судебных актов</t>
  </si>
  <si>
    <t>06</t>
  </si>
  <si>
    <t>Благоустройство территории сельского поселения</t>
  </si>
  <si>
    <t>Развитие культуры,физической культуры, спорта</t>
  </si>
  <si>
    <t>82530</t>
  </si>
  <si>
    <t>Организация и проведение праздничных мероприятий</t>
  </si>
  <si>
    <t>Организация и проведение спортивно-массовых  мероприятий</t>
  </si>
  <si>
    <t>Организация деятельности Глинищевской сельской администрации</t>
  </si>
  <si>
    <t>07</t>
  </si>
  <si>
    <t xml:space="preserve">к проекту решения Глинищевского  </t>
  </si>
  <si>
    <t>Обеспечение деятельности главы местной администрации(исполнительно-распорядительного органа муниципального образования)</t>
  </si>
  <si>
    <t>80020</t>
  </si>
  <si>
    <t>Членские взносы некоммерческим организациям</t>
  </si>
  <si>
    <t>81410</t>
  </si>
  <si>
    <t>(рублей)</t>
  </si>
  <si>
    <t>80930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</si>
  <si>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</si>
  <si>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81110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</si>
  <si>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</si>
  <si>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83730</t>
  </si>
  <si>
    <t>Обеспечение сохранности автомобильных дорог местного значения и условий безопасности движения по ним (софинансирование местного бюджета кобластным средствам)</t>
  </si>
  <si>
    <t>S6170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</si>
  <si>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</si>
  <si>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83760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</si>
  <si>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 сфере электро-,тепло-,газо- и водоснабжения населения, водоотведения,снабжения населения топливом</t>
  </si>
  <si>
    <t>83710</t>
  </si>
  <si>
    <t>Условно утвержденные расходы</t>
  </si>
  <si>
    <t>00000</t>
  </si>
  <si>
    <t>000</t>
  </si>
  <si>
    <t>11</t>
  </si>
  <si>
    <t>09</t>
  </si>
  <si>
    <t>Уплата налогов, сборов и иных платежей</t>
  </si>
  <si>
    <t>Уплата иных платежей</t>
  </si>
  <si>
    <t>10</t>
  </si>
  <si>
    <t>84200</t>
  </si>
  <si>
    <t>2021 год</t>
  </si>
  <si>
    <t>Распределение расходов бюджета муниципального образования  "Глинищевское сельское поселение"  на 2020 год  и плановый период 2021 и 2022 годов по целевым статьям (муниципальным программам и непрограммым направлениям деятельности), группам  и подгруппам видов расходов</t>
  </si>
  <si>
    <t>2022 год</t>
  </si>
  <si>
    <t>55550</t>
  </si>
  <si>
    <t>F2</t>
  </si>
  <si>
    <t>80080</t>
  </si>
  <si>
    <t>243</t>
  </si>
  <si>
    <t>S6171</t>
  </si>
  <si>
    <t>Закупка товаров, работ и услуг в целях капитального ремонта государственного (муниципального) имущества</t>
  </si>
  <si>
    <t>Приложение №3</t>
  </si>
  <si>
    <t>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«Решаем вместе»</t>
  </si>
  <si>
    <t>13300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</si>
</sst>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49" fontId="4" fillId="2" borderId="3" xfId="0" applyNumberFormat="1" applyFont="1" applyFill="1" applyBorder="1" applyAlignment="1">
      <alignment horizontal="center" vertical="top" shrinkToFit="1"/>
    </xf>
    <xf numFmtId="2" fontId="4" fillId="0" borderId="3" xfId="0" applyNumberFormat="1" applyFont="1" applyFill="1" applyBorder="1" applyAlignment="1">
      <alignment horizontal="right" vertical="top" shrinkToFit="1"/>
    </xf>
    <xf numFmtId="49" fontId="7" fillId="2" borderId="3" xfId="0" applyNumberFormat="1" applyFont="1" applyFill="1" applyBorder="1" applyAlignment="1">
      <alignment horizontal="center" vertical="top" shrinkToFit="1"/>
    </xf>
    <xf numFmtId="2" fontId="7" fillId="0" borderId="3" xfId="0" applyNumberFormat="1" applyFont="1" applyFill="1" applyBorder="1" applyAlignment="1">
      <alignment horizontal="right" vertical="top" shrinkToFit="1"/>
    </xf>
    <xf numFmtId="49" fontId="8" fillId="2" borderId="3" xfId="0" applyNumberFormat="1" applyFont="1" applyFill="1" applyBorder="1" applyAlignment="1">
      <alignment horizontal="center" vertical="top" shrinkToFit="1"/>
    </xf>
    <xf numFmtId="4" fontId="4" fillId="0" borderId="3" xfId="0" applyNumberFormat="1" applyFont="1" applyFill="1" applyBorder="1" applyAlignment="1">
      <alignment horizontal="right" vertical="top" shrinkToFit="1"/>
    </xf>
    <xf numFmtId="4" fontId="7" fillId="0" borderId="3" xfId="0" applyNumberFormat="1" applyFont="1" applyFill="1" applyBorder="1" applyAlignment="1">
      <alignment horizontal="right" vertical="top" shrinkToFit="1"/>
    </xf>
    <xf numFmtId="0" fontId="7" fillId="2" borderId="4" xfId="0" applyFont="1" applyFill="1" applyBorder="1" applyAlignment="1">
      <alignment vertical="top" wrapText="1"/>
    </xf>
    <xf numFmtId="4" fontId="4" fillId="0" borderId="5" xfId="0" applyNumberFormat="1" applyFont="1" applyFill="1" applyBorder="1" applyAlignment="1">
      <alignment horizontal="right" vertical="top" shrinkToFi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top" shrinkToFit="1"/>
    </xf>
    <xf numFmtId="0" fontId="4" fillId="2" borderId="3" xfId="0" applyFont="1" applyFill="1" applyBorder="1" applyAlignment="1">
      <alignment horizontal="left" vertical="top" wrapText="1"/>
    </xf>
    <xf numFmtId="49" fontId="4" fillId="2" borderId="8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horizontal="right"/>
    </xf>
    <xf numFmtId="49" fontId="7" fillId="2" borderId="9" xfId="0" applyNumberFormat="1" applyFont="1" applyFill="1" applyBorder="1" applyAlignment="1">
      <alignment horizontal="center" vertical="top" shrinkToFit="1"/>
    </xf>
    <xf numFmtId="49" fontId="7" fillId="2" borderId="5" xfId="0" applyNumberFormat="1" applyFont="1" applyFill="1" applyBorder="1" applyAlignment="1">
      <alignment horizontal="center" vertical="top" shrinkToFit="1"/>
    </xf>
    <xf numFmtId="4" fontId="7" fillId="0" borderId="5" xfId="0" applyNumberFormat="1" applyFont="1" applyFill="1" applyBorder="1" applyAlignment="1">
      <alignment horizontal="right" vertical="top" shrinkToFit="1"/>
    </xf>
    <xf numFmtId="49" fontId="4" fillId="2" borderId="9" xfId="0" applyNumberFormat="1" applyFont="1" applyFill="1" applyBorder="1" applyAlignment="1">
      <alignment horizontal="center" vertical="top" shrinkToFit="1"/>
    </xf>
    <xf numFmtId="49" fontId="4" fillId="2" borderId="5" xfId="0" applyNumberFormat="1" applyFont="1" applyFill="1" applyBorder="1" applyAlignment="1">
      <alignment horizontal="center" vertical="top" shrinkToFit="1"/>
    </xf>
    <xf numFmtId="0" fontId="9" fillId="0" borderId="0" xfId="0" applyFont="1"/>
    <xf numFmtId="0" fontId="2" fillId="0" borderId="0" xfId="0" applyFont="1" applyAlignment="1">
      <alignment horizontal="right"/>
    </xf>
    <xf numFmtId="0" fontId="4" fillId="2" borderId="4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152"/>
  <sheetViews>
    <sheetView tabSelected="1" view="pageBreakPreview" topLeftCell="A67" zoomScale="75" zoomScaleNormal="100" workbookViewId="0">
      <selection activeCell="A73" sqref="A73"/>
    </sheetView>
  </sheetViews>
  <sheetFormatPr defaultRowHeight="15.75" x14ac:dyDescent="0.25"/>
  <cols>
    <col min="1" max="1" width="52.85546875" style="1" customWidth="1"/>
    <col min="2" max="2" width="7.5703125" style="1" customWidth="1"/>
    <col min="3" max="3" width="6.140625" style="1" customWidth="1"/>
    <col min="4" max="4" width="8.5703125" style="1" customWidth="1"/>
    <col min="5" max="5" width="11.5703125" style="1" customWidth="1"/>
    <col min="6" max="6" width="9.42578125" style="1" customWidth="1"/>
    <col min="7" max="8" width="16.5703125" style="1" customWidth="1"/>
    <col min="9" max="9" width="16.7109375" style="1" customWidth="1"/>
    <col min="10" max="10" width="0.28515625" style="2" customWidth="1"/>
    <col min="11" max="16384" width="9.140625" style="2"/>
  </cols>
  <sheetData>
    <row r="1" spans="1:10" x14ac:dyDescent="0.25">
      <c r="E1" s="35" t="s">
        <v>137</v>
      </c>
      <c r="F1" s="35"/>
      <c r="G1" s="35"/>
      <c r="H1" s="35"/>
      <c r="I1" s="35"/>
      <c r="J1" s="35"/>
    </row>
    <row r="2" spans="1:10" x14ac:dyDescent="0.25">
      <c r="E2" s="35" t="s">
        <v>102</v>
      </c>
      <c r="F2" s="35"/>
      <c r="G2" s="35"/>
      <c r="H2" s="35"/>
      <c r="I2" s="35"/>
      <c r="J2" s="35"/>
    </row>
    <row r="3" spans="1:10" x14ac:dyDescent="0.25">
      <c r="E3" s="35" t="s">
        <v>2</v>
      </c>
      <c r="F3" s="35"/>
      <c r="G3" s="35"/>
      <c r="H3" s="35"/>
      <c r="I3" s="35"/>
      <c r="J3" s="35"/>
    </row>
    <row r="4" spans="1:10" x14ac:dyDescent="0.25">
      <c r="E4" s="35"/>
      <c r="F4" s="35"/>
      <c r="G4" s="35"/>
      <c r="H4" s="35"/>
      <c r="I4" s="35"/>
      <c r="J4" s="35"/>
    </row>
    <row r="5" spans="1:10" ht="5.25" customHeight="1" x14ac:dyDescent="0.25"/>
    <row r="6" spans="1:10" ht="51.75" customHeight="1" x14ac:dyDescent="0.25">
      <c r="A6" s="39" t="s">
        <v>129</v>
      </c>
      <c r="B6" s="39"/>
      <c r="C6" s="39"/>
      <c r="D6" s="39"/>
      <c r="E6" s="39"/>
      <c r="F6" s="39"/>
      <c r="G6" s="39"/>
      <c r="H6" s="39"/>
      <c r="I6" s="39"/>
    </row>
    <row r="7" spans="1:10" ht="12" customHeight="1" x14ac:dyDescent="0.25">
      <c r="A7" s="5"/>
      <c r="B7" s="5"/>
      <c r="C7" s="5"/>
      <c r="D7" s="5"/>
      <c r="E7" s="5"/>
      <c r="F7" s="5"/>
      <c r="G7" s="5"/>
      <c r="H7" s="5"/>
      <c r="I7" s="28" t="s">
        <v>107</v>
      </c>
    </row>
    <row r="8" spans="1:10" ht="34.5" customHeight="1" x14ac:dyDescent="0.2">
      <c r="A8" s="40" t="s">
        <v>0</v>
      </c>
      <c r="B8" s="40" t="s">
        <v>79</v>
      </c>
      <c r="C8" s="23" t="s">
        <v>82</v>
      </c>
      <c r="D8" s="23" t="s">
        <v>81</v>
      </c>
      <c r="E8" s="40" t="s">
        <v>80</v>
      </c>
      <c r="F8" s="40" t="s">
        <v>25</v>
      </c>
      <c r="G8" s="23" t="s">
        <v>58</v>
      </c>
      <c r="H8" s="23" t="s">
        <v>128</v>
      </c>
      <c r="I8" s="40" t="s">
        <v>130</v>
      </c>
    </row>
    <row r="9" spans="1:10" ht="7.5" customHeight="1" thickBot="1" x14ac:dyDescent="0.25">
      <c r="A9" s="41"/>
      <c r="B9" s="41"/>
      <c r="C9" s="24"/>
      <c r="D9" s="24"/>
      <c r="E9" s="41"/>
      <c r="F9" s="41"/>
      <c r="G9" s="24"/>
      <c r="H9" s="24"/>
      <c r="I9" s="41"/>
    </row>
    <row r="10" spans="1:10" s="3" customFormat="1" ht="17.25" thickTop="1" thickBot="1" x14ac:dyDescent="0.25">
      <c r="A10" s="6">
        <v>1</v>
      </c>
      <c r="B10" s="7">
        <v>3</v>
      </c>
      <c r="C10" s="7"/>
      <c r="D10" s="7"/>
      <c r="E10" s="7">
        <v>4</v>
      </c>
      <c r="F10" s="7">
        <v>5</v>
      </c>
      <c r="G10" s="7"/>
      <c r="H10" s="7"/>
      <c r="I10" s="7">
        <v>6</v>
      </c>
    </row>
    <row r="11" spans="1:10" ht="36.75" customHeight="1" thickTop="1" x14ac:dyDescent="0.2">
      <c r="A11" s="11" t="s">
        <v>100</v>
      </c>
      <c r="B11" s="14" t="s">
        <v>88</v>
      </c>
      <c r="C11" s="14"/>
      <c r="D11" s="14"/>
      <c r="E11" s="14"/>
      <c r="F11" s="14"/>
      <c r="G11" s="15">
        <f>G12+G18+G27+G31+G35+G39+G43+G47+G50+G59+G63+G67+G71</f>
        <v>5356991</v>
      </c>
      <c r="H11" s="15">
        <f>H12+H18+H27+H31+H35+H39+H43+H47+H50+H59+H63+H67+H71</f>
        <v>5142998</v>
      </c>
      <c r="I11" s="15">
        <f>I12+I18+I27+I31+I35+I39+I43+I47+I50+I59+I63+I67+I71</f>
        <v>5150880</v>
      </c>
    </row>
    <row r="12" spans="1:10" ht="77.25" customHeight="1" x14ac:dyDescent="0.2">
      <c r="A12" s="11" t="s">
        <v>103</v>
      </c>
      <c r="B12" s="14" t="s">
        <v>88</v>
      </c>
      <c r="C12" s="14" t="s">
        <v>59</v>
      </c>
      <c r="D12" s="14" t="s">
        <v>122</v>
      </c>
      <c r="E12" s="14" t="s">
        <v>104</v>
      </c>
      <c r="F12" s="14"/>
      <c r="G12" s="15">
        <f>G13</f>
        <v>745359</v>
      </c>
      <c r="H12" s="15">
        <f t="shared" ref="H12:I12" si="0">H13</f>
        <v>650730</v>
      </c>
      <c r="I12" s="15">
        <f t="shared" si="0"/>
        <v>650730</v>
      </c>
    </row>
    <row r="13" spans="1:10" ht="73.5" customHeight="1" x14ac:dyDescent="0.2">
      <c r="A13" s="13" t="s">
        <v>13</v>
      </c>
      <c r="B13" s="16" t="s">
        <v>88</v>
      </c>
      <c r="C13" s="16" t="s">
        <v>59</v>
      </c>
      <c r="D13" s="16" t="s">
        <v>122</v>
      </c>
      <c r="E13" s="16" t="s">
        <v>104</v>
      </c>
      <c r="F13" s="16" t="s">
        <v>3</v>
      </c>
      <c r="G13" s="17">
        <f>G15+G16+G17</f>
        <v>745359</v>
      </c>
      <c r="H13" s="17">
        <f t="shared" ref="H13" si="1">H15+H16+H17</f>
        <v>650730</v>
      </c>
      <c r="I13" s="17">
        <f t="shared" ref="I13" si="2">I15+I16+I17</f>
        <v>650730</v>
      </c>
    </row>
    <row r="14" spans="1:10" ht="36.75" customHeight="1" x14ac:dyDescent="0.2">
      <c r="A14" s="13" t="s">
        <v>14</v>
      </c>
      <c r="B14" s="16" t="s">
        <v>88</v>
      </c>
      <c r="C14" s="16" t="s">
        <v>59</v>
      </c>
      <c r="D14" s="16" t="s">
        <v>122</v>
      </c>
      <c r="E14" s="16" t="s">
        <v>104</v>
      </c>
      <c r="F14" s="16" t="s">
        <v>4</v>
      </c>
      <c r="G14" s="17">
        <f>G16+G17+G15</f>
        <v>745359</v>
      </c>
      <c r="H14" s="17">
        <f t="shared" ref="H14:I14" si="3">H16+H17+H15</f>
        <v>650730</v>
      </c>
      <c r="I14" s="17">
        <f t="shared" si="3"/>
        <v>650730</v>
      </c>
    </row>
    <row r="15" spans="1:10" ht="36.75" customHeight="1" x14ac:dyDescent="0.2">
      <c r="A15" s="13" t="s">
        <v>28</v>
      </c>
      <c r="B15" s="16" t="s">
        <v>88</v>
      </c>
      <c r="C15" s="16" t="s">
        <v>59</v>
      </c>
      <c r="D15" s="16" t="s">
        <v>122</v>
      </c>
      <c r="E15" s="16" t="s">
        <v>104</v>
      </c>
      <c r="F15" s="16" t="s">
        <v>29</v>
      </c>
      <c r="G15" s="17">
        <v>517533</v>
      </c>
      <c r="H15" s="17">
        <v>443160</v>
      </c>
      <c r="I15" s="17">
        <v>443160</v>
      </c>
    </row>
    <row r="16" spans="1:10" ht="59.25" customHeight="1" x14ac:dyDescent="0.2">
      <c r="A16" s="13" t="s">
        <v>30</v>
      </c>
      <c r="B16" s="16" t="s">
        <v>88</v>
      </c>
      <c r="C16" s="16" t="s">
        <v>59</v>
      </c>
      <c r="D16" s="16" t="s">
        <v>122</v>
      </c>
      <c r="E16" s="16" t="s">
        <v>104</v>
      </c>
      <c r="F16" s="16" t="s">
        <v>31</v>
      </c>
      <c r="G16" s="17">
        <v>54927</v>
      </c>
      <c r="H16" s="17">
        <v>56633</v>
      </c>
      <c r="I16" s="17">
        <v>56633</v>
      </c>
    </row>
    <row r="17" spans="1:9" ht="55.5" customHeight="1" x14ac:dyDescent="0.2">
      <c r="A17" s="13" t="s">
        <v>33</v>
      </c>
      <c r="B17" s="16" t="s">
        <v>88</v>
      </c>
      <c r="C17" s="16" t="s">
        <v>59</v>
      </c>
      <c r="D17" s="16" t="s">
        <v>122</v>
      </c>
      <c r="E17" s="16" t="s">
        <v>104</v>
      </c>
      <c r="F17" s="16" t="s">
        <v>32</v>
      </c>
      <c r="G17" s="17">
        <v>172899</v>
      </c>
      <c r="H17" s="17">
        <v>150937</v>
      </c>
      <c r="I17" s="17">
        <v>150937</v>
      </c>
    </row>
    <row r="18" spans="1:9" ht="56.25" x14ac:dyDescent="0.2">
      <c r="A18" s="11" t="s">
        <v>36</v>
      </c>
      <c r="B18" s="14" t="s">
        <v>88</v>
      </c>
      <c r="C18" s="14" t="s">
        <v>59</v>
      </c>
      <c r="D18" s="14" t="s">
        <v>88</v>
      </c>
      <c r="E18" s="14" t="s">
        <v>60</v>
      </c>
      <c r="F18" s="14"/>
      <c r="G18" s="15">
        <f>G20+G24</f>
        <v>2216277.4300000002</v>
      </c>
      <c r="H18" s="15">
        <f>H20+H24</f>
        <v>2279692</v>
      </c>
      <c r="I18" s="15">
        <f t="shared" ref="I18" si="4">I20+I24</f>
        <v>2279692</v>
      </c>
    </row>
    <row r="19" spans="1:9" ht="75" x14ac:dyDescent="0.2">
      <c r="A19" s="13" t="s">
        <v>13</v>
      </c>
      <c r="B19" s="16" t="s">
        <v>88</v>
      </c>
      <c r="C19" s="16" t="s">
        <v>59</v>
      </c>
      <c r="D19" s="16" t="s">
        <v>88</v>
      </c>
      <c r="E19" s="16" t="s">
        <v>60</v>
      </c>
      <c r="F19" s="16" t="s">
        <v>3</v>
      </c>
      <c r="G19" s="17">
        <f>G20</f>
        <v>1988454</v>
      </c>
      <c r="H19" s="17">
        <f t="shared" ref="H19:I19" si="5">H20</f>
        <v>2031854</v>
      </c>
      <c r="I19" s="17">
        <f t="shared" si="5"/>
        <v>2031854</v>
      </c>
    </row>
    <row r="20" spans="1:9" ht="39.75" customHeight="1" x14ac:dyDescent="0.2">
      <c r="A20" s="13" t="s">
        <v>14</v>
      </c>
      <c r="B20" s="16" t="s">
        <v>88</v>
      </c>
      <c r="C20" s="16" t="s">
        <v>59</v>
      </c>
      <c r="D20" s="16" t="s">
        <v>88</v>
      </c>
      <c r="E20" s="16" t="s">
        <v>60</v>
      </c>
      <c r="F20" s="16" t="s">
        <v>4</v>
      </c>
      <c r="G20" s="17">
        <f>G21+G22+G23</f>
        <v>1988454</v>
      </c>
      <c r="H20" s="17">
        <f t="shared" ref="H20:I20" si="6">H21+H22+H23</f>
        <v>2031854</v>
      </c>
      <c r="I20" s="17">
        <f t="shared" si="6"/>
        <v>2031854</v>
      </c>
    </row>
    <row r="21" spans="1:9" ht="38.25" customHeight="1" x14ac:dyDescent="0.2">
      <c r="A21" s="13" t="s">
        <v>28</v>
      </c>
      <c r="B21" s="16" t="s">
        <v>88</v>
      </c>
      <c r="C21" s="16" t="s">
        <v>59</v>
      </c>
      <c r="D21" s="16" t="s">
        <v>88</v>
      </c>
      <c r="E21" s="16" t="s">
        <v>60</v>
      </c>
      <c r="F21" s="16" t="s">
        <v>29</v>
      </c>
      <c r="G21" s="17">
        <v>1491405</v>
      </c>
      <c r="H21" s="17">
        <v>1526052</v>
      </c>
      <c r="I21" s="17">
        <v>1526052</v>
      </c>
    </row>
    <row r="22" spans="1:9" ht="57" customHeight="1" x14ac:dyDescent="0.2">
      <c r="A22" s="13" t="s">
        <v>30</v>
      </c>
      <c r="B22" s="16" t="s">
        <v>88</v>
      </c>
      <c r="C22" s="16" t="s">
        <v>59</v>
      </c>
      <c r="D22" s="16" t="s">
        <v>88</v>
      </c>
      <c r="E22" s="16" t="s">
        <v>60</v>
      </c>
      <c r="F22" s="16" t="s">
        <v>31</v>
      </c>
      <c r="G22" s="17">
        <v>35825</v>
      </c>
      <c r="H22" s="17">
        <v>34512</v>
      </c>
      <c r="I22" s="17">
        <v>34512</v>
      </c>
    </row>
    <row r="23" spans="1:9" ht="75.75" customHeight="1" x14ac:dyDescent="0.2">
      <c r="A23" s="13" t="s">
        <v>33</v>
      </c>
      <c r="B23" s="16" t="s">
        <v>88</v>
      </c>
      <c r="C23" s="16" t="s">
        <v>59</v>
      </c>
      <c r="D23" s="16" t="s">
        <v>88</v>
      </c>
      <c r="E23" s="16" t="s">
        <v>60</v>
      </c>
      <c r="F23" s="16" t="s">
        <v>32</v>
      </c>
      <c r="G23" s="17">
        <v>461224</v>
      </c>
      <c r="H23" s="17">
        <v>471290</v>
      </c>
      <c r="I23" s="17">
        <v>471290</v>
      </c>
    </row>
    <row r="24" spans="1:9" ht="36.75" customHeight="1" x14ac:dyDescent="0.2">
      <c r="A24" s="13" t="s">
        <v>15</v>
      </c>
      <c r="B24" s="16" t="s">
        <v>88</v>
      </c>
      <c r="C24" s="16" t="s">
        <v>59</v>
      </c>
      <c r="D24" s="16" t="s">
        <v>88</v>
      </c>
      <c r="E24" s="16" t="s">
        <v>60</v>
      </c>
      <c r="F24" s="16" t="s">
        <v>5</v>
      </c>
      <c r="G24" s="17">
        <f>G26</f>
        <v>227823.43</v>
      </c>
      <c r="H24" s="17">
        <f t="shared" ref="H24:I24" si="7">H26</f>
        <v>247838</v>
      </c>
      <c r="I24" s="17">
        <f t="shared" si="7"/>
        <v>247838</v>
      </c>
    </row>
    <row r="25" spans="1:9" ht="37.5" customHeight="1" x14ac:dyDescent="0.2">
      <c r="A25" s="13" t="s">
        <v>12</v>
      </c>
      <c r="B25" s="16" t="s">
        <v>88</v>
      </c>
      <c r="C25" s="16" t="s">
        <v>59</v>
      </c>
      <c r="D25" s="16" t="s">
        <v>88</v>
      </c>
      <c r="E25" s="16" t="s">
        <v>60</v>
      </c>
      <c r="F25" s="16" t="s">
        <v>6</v>
      </c>
      <c r="G25" s="17">
        <f>G26</f>
        <v>227823.43</v>
      </c>
      <c r="H25" s="17">
        <f t="shared" ref="H25:I25" si="8">H26</f>
        <v>247838</v>
      </c>
      <c r="I25" s="17">
        <f t="shared" si="8"/>
        <v>247838</v>
      </c>
    </row>
    <row r="26" spans="1:9" ht="56.25" x14ac:dyDescent="0.2">
      <c r="A26" s="13" t="s">
        <v>34</v>
      </c>
      <c r="B26" s="16" t="s">
        <v>88</v>
      </c>
      <c r="C26" s="16" t="s">
        <v>59</v>
      </c>
      <c r="D26" s="16" t="s">
        <v>88</v>
      </c>
      <c r="E26" s="16" t="s">
        <v>60</v>
      </c>
      <c r="F26" s="16" t="s">
        <v>35</v>
      </c>
      <c r="G26" s="17">
        <v>227823.43</v>
      </c>
      <c r="H26" s="17">
        <v>247838</v>
      </c>
      <c r="I26" s="17">
        <v>247838</v>
      </c>
    </row>
    <row r="27" spans="1:9" ht="36.75" customHeight="1" x14ac:dyDescent="0.2">
      <c r="A27" s="13" t="s">
        <v>39</v>
      </c>
      <c r="B27" s="14" t="s">
        <v>88</v>
      </c>
      <c r="C27" s="14" t="s">
        <v>59</v>
      </c>
      <c r="D27" s="14" t="s">
        <v>88</v>
      </c>
      <c r="E27" s="14" t="s">
        <v>61</v>
      </c>
      <c r="F27" s="14"/>
      <c r="G27" s="15">
        <f>G30</f>
        <v>202615</v>
      </c>
      <c r="H27" s="15">
        <f t="shared" ref="H27:I27" si="9">H30</f>
        <v>202615</v>
      </c>
      <c r="I27" s="15">
        <f t="shared" si="9"/>
        <v>202615</v>
      </c>
    </row>
    <row r="28" spans="1:9" ht="37.5" x14ac:dyDescent="0.2">
      <c r="A28" s="13" t="s">
        <v>15</v>
      </c>
      <c r="B28" s="16" t="s">
        <v>88</v>
      </c>
      <c r="C28" s="16" t="s">
        <v>59</v>
      </c>
      <c r="D28" s="16" t="s">
        <v>88</v>
      </c>
      <c r="E28" s="16" t="s">
        <v>61</v>
      </c>
      <c r="F28" s="16" t="s">
        <v>5</v>
      </c>
      <c r="G28" s="17">
        <f>G30</f>
        <v>202615</v>
      </c>
      <c r="H28" s="17">
        <f t="shared" ref="H28:I28" si="10">H30</f>
        <v>202615</v>
      </c>
      <c r="I28" s="17">
        <f t="shared" si="10"/>
        <v>202615</v>
      </c>
    </row>
    <row r="29" spans="1:9" ht="40.5" customHeight="1" x14ac:dyDescent="0.2">
      <c r="A29" s="13" t="s">
        <v>12</v>
      </c>
      <c r="B29" s="16" t="s">
        <v>88</v>
      </c>
      <c r="C29" s="16" t="s">
        <v>59</v>
      </c>
      <c r="D29" s="16" t="s">
        <v>88</v>
      </c>
      <c r="E29" s="16" t="s">
        <v>61</v>
      </c>
      <c r="F29" s="16" t="s">
        <v>6</v>
      </c>
      <c r="G29" s="17">
        <f>G30</f>
        <v>202615</v>
      </c>
      <c r="H29" s="17">
        <f t="shared" ref="H29:I29" si="11">H30</f>
        <v>202615</v>
      </c>
      <c r="I29" s="17">
        <f t="shared" si="11"/>
        <v>202615</v>
      </c>
    </row>
    <row r="30" spans="1:9" ht="56.25" x14ac:dyDescent="0.2">
      <c r="A30" s="13" t="s">
        <v>37</v>
      </c>
      <c r="B30" s="16" t="s">
        <v>88</v>
      </c>
      <c r="C30" s="16" t="s">
        <v>59</v>
      </c>
      <c r="D30" s="16" t="s">
        <v>88</v>
      </c>
      <c r="E30" s="16" t="s">
        <v>61</v>
      </c>
      <c r="F30" s="16" t="s">
        <v>38</v>
      </c>
      <c r="G30" s="17">
        <v>202615</v>
      </c>
      <c r="H30" s="17">
        <v>202615</v>
      </c>
      <c r="I30" s="17">
        <v>202615</v>
      </c>
    </row>
    <row r="31" spans="1:9" ht="37.5" x14ac:dyDescent="0.2">
      <c r="A31" s="11" t="s">
        <v>105</v>
      </c>
      <c r="B31" s="14" t="s">
        <v>88</v>
      </c>
      <c r="C31" s="14" t="s">
        <v>59</v>
      </c>
      <c r="D31" s="14" t="s">
        <v>123</v>
      </c>
      <c r="E31" s="14" t="s">
        <v>106</v>
      </c>
      <c r="F31" s="14"/>
      <c r="G31" s="15">
        <f>G34</f>
        <v>6000</v>
      </c>
      <c r="H31" s="15">
        <f t="shared" ref="H31:I31" si="12">H34</f>
        <v>6000</v>
      </c>
      <c r="I31" s="15">
        <f t="shared" si="12"/>
        <v>6000</v>
      </c>
    </row>
    <row r="32" spans="1:9" ht="18.75" x14ac:dyDescent="0.2">
      <c r="A32" s="13" t="s">
        <v>18</v>
      </c>
      <c r="B32" s="16" t="s">
        <v>88</v>
      </c>
      <c r="C32" s="16" t="s">
        <v>59</v>
      </c>
      <c r="D32" s="16" t="s">
        <v>123</v>
      </c>
      <c r="E32" s="16" t="s">
        <v>106</v>
      </c>
      <c r="F32" s="16" t="s">
        <v>7</v>
      </c>
      <c r="G32" s="17">
        <f>G34</f>
        <v>6000</v>
      </c>
      <c r="H32" s="17">
        <f t="shared" ref="H32:I32" si="13">H34</f>
        <v>6000</v>
      </c>
      <c r="I32" s="17">
        <f t="shared" si="13"/>
        <v>6000</v>
      </c>
    </row>
    <row r="33" spans="1:9" ht="18.75" x14ac:dyDescent="0.2">
      <c r="A33" s="13" t="s">
        <v>124</v>
      </c>
      <c r="B33" s="16" t="s">
        <v>88</v>
      </c>
      <c r="C33" s="16" t="s">
        <v>59</v>
      </c>
      <c r="D33" s="16" t="s">
        <v>123</v>
      </c>
      <c r="E33" s="16" t="s">
        <v>106</v>
      </c>
      <c r="F33" s="16" t="s">
        <v>19</v>
      </c>
      <c r="G33" s="17">
        <f>G34</f>
        <v>6000</v>
      </c>
      <c r="H33" s="17">
        <f t="shared" ref="H33:I33" si="14">H34</f>
        <v>6000</v>
      </c>
      <c r="I33" s="17">
        <f t="shared" si="14"/>
        <v>6000</v>
      </c>
    </row>
    <row r="34" spans="1:9" ht="18.75" x14ac:dyDescent="0.2">
      <c r="A34" s="13" t="s">
        <v>125</v>
      </c>
      <c r="B34" s="16" t="s">
        <v>88</v>
      </c>
      <c r="C34" s="16" t="s">
        <v>59</v>
      </c>
      <c r="D34" s="16" t="s">
        <v>123</v>
      </c>
      <c r="E34" s="16" t="s">
        <v>106</v>
      </c>
      <c r="F34" s="16" t="s">
        <v>56</v>
      </c>
      <c r="G34" s="17">
        <v>6000</v>
      </c>
      <c r="H34" s="17">
        <v>6000</v>
      </c>
      <c r="I34" s="17">
        <v>6000</v>
      </c>
    </row>
    <row r="35" spans="1:9" ht="37.5" x14ac:dyDescent="0.2">
      <c r="A35" s="13" t="s">
        <v>98</v>
      </c>
      <c r="B35" s="14" t="s">
        <v>88</v>
      </c>
      <c r="C35" s="14" t="s">
        <v>59</v>
      </c>
      <c r="D35" s="14" t="s">
        <v>126</v>
      </c>
      <c r="E35" s="14" t="s">
        <v>97</v>
      </c>
      <c r="F35" s="14"/>
      <c r="G35" s="15">
        <f>G38</f>
        <v>15000</v>
      </c>
      <c r="H35" s="15">
        <v>10000</v>
      </c>
      <c r="I35" s="15">
        <v>10000</v>
      </c>
    </row>
    <row r="36" spans="1:9" ht="37.5" x14ac:dyDescent="0.2">
      <c r="A36" s="13" t="s">
        <v>15</v>
      </c>
      <c r="B36" s="16" t="s">
        <v>88</v>
      </c>
      <c r="C36" s="16" t="s">
        <v>59</v>
      </c>
      <c r="D36" s="16" t="s">
        <v>126</v>
      </c>
      <c r="E36" s="16" t="s">
        <v>97</v>
      </c>
      <c r="F36" s="16" t="s">
        <v>5</v>
      </c>
      <c r="G36" s="17">
        <f>G38</f>
        <v>15000</v>
      </c>
      <c r="H36" s="17">
        <v>10000</v>
      </c>
      <c r="I36" s="17">
        <v>10000</v>
      </c>
    </row>
    <row r="37" spans="1:9" ht="37.5" x14ac:dyDescent="0.2">
      <c r="A37" s="13" t="s">
        <v>12</v>
      </c>
      <c r="B37" s="16" t="s">
        <v>88</v>
      </c>
      <c r="C37" s="16" t="s">
        <v>59</v>
      </c>
      <c r="D37" s="16" t="s">
        <v>126</v>
      </c>
      <c r="E37" s="16" t="s">
        <v>97</v>
      </c>
      <c r="F37" s="16" t="s">
        <v>6</v>
      </c>
      <c r="G37" s="17">
        <f>G38</f>
        <v>15000</v>
      </c>
      <c r="H37" s="17">
        <v>10000</v>
      </c>
      <c r="I37" s="17">
        <v>10000</v>
      </c>
    </row>
    <row r="38" spans="1:9" ht="56.25" x14ac:dyDescent="0.2">
      <c r="A38" s="13" t="s">
        <v>34</v>
      </c>
      <c r="B38" s="16" t="s">
        <v>88</v>
      </c>
      <c r="C38" s="16" t="s">
        <v>59</v>
      </c>
      <c r="D38" s="16" t="s">
        <v>126</v>
      </c>
      <c r="E38" s="16" t="s">
        <v>97</v>
      </c>
      <c r="F38" s="16" t="s">
        <v>35</v>
      </c>
      <c r="G38" s="17">
        <v>15000</v>
      </c>
      <c r="H38" s="17">
        <v>10000</v>
      </c>
      <c r="I38" s="17">
        <v>10000</v>
      </c>
    </row>
    <row r="39" spans="1:9" ht="56.25" x14ac:dyDescent="0.2">
      <c r="A39" s="11" t="s">
        <v>42</v>
      </c>
      <c r="B39" s="14" t="s">
        <v>88</v>
      </c>
      <c r="C39" s="14" t="s">
        <v>59</v>
      </c>
      <c r="D39" s="14" t="s">
        <v>87</v>
      </c>
      <c r="E39" s="14" t="s">
        <v>63</v>
      </c>
      <c r="F39" s="14"/>
      <c r="G39" s="15">
        <f>G42</f>
        <v>51678</v>
      </c>
      <c r="H39" s="15">
        <f t="shared" ref="H39:I39" si="15">H42</f>
        <v>230000</v>
      </c>
      <c r="I39" s="15">
        <f t="shared" si="15"/>
        <v>230000</v>
      </c>
    </row>
    <row r="40" spans="1:9" ht="37.5" x14ac:dyDescent="0.2">
      <c r="A40" s="13" t="s">
        <v>15</v>
      </c>
      <c r="B40" s="16" t="s">
        <v>88</v>
      </c>
      <c r="C40" s="16" t="s">
        <v>59</v>
      </c>
      <c r="D40" s="16" t="s">
        <v>87</v>
      </c>
      <c r="E40" s="16" t="s">
        <v>63</v>
      </c>
      <c r="F40" s="16" t="s">
        <v>5</v>
      </c>
      <c r="G40" s="17">
        <f>G42</f>
        <v>51678</v>
      </c>
      <c r="H40" s="17">
        <f t="shared" ref="H40:I40" si="16">H42</f>
        <v>230000</v>
      </c>
      <c r="I40" s="17">
        <f t="shared" si="16"/>
        <v>230000</v>
      </c>
    </row>
    <row r="41" spans="1:9" ht="37.5" x14ac:dyDescent="0.2">
      <c r="A41" s="13" t="s">
        <v>12</v>
      </c>
      <c r="B41" s="16" t="s">
        <v>88</v>
      </c>
      <c r="C41" s="16" t="s">
        <v>59</v>
      </c>
      <c r="D41" s="16" t="s">
        <v>87</v>
      </c>
      <c r="E41" s="16" t="s">
        <v>63</v>
      </c>
      <c r="F41" s="16" t="s">
        <v>6</v>
      </c>
      <c r="G41" s="17">
        <f>G42</f>
        <v>51678</v>
      </c>
      <c r="H41" s="17">
        <f t="shared" ref="H41:I41" si="17">H42</f>
        <v>230000</v>
      </c>
      <c r="I41" s="17">
        <f t="shared" si="17"/>
        <v>230000</v>
      </c>
    </row>
    <row r="42" spans="1:9" ht="56.25" x14ac:dyDescent="0.2">
      <c r="A42" s="13" t="s">
        <v>34</v>
      </c>
      <c r="B42" s="16" t="s">
        <v>88</v>
      </c>
      <c r="C42" s="16" t="s">
        <v>59</v>
      </c>
      <c r="D42" s="16" t="s">
        <v>87</v>
      </c>
      <c r="E42" s="16" t="s">
        <v>63</v>
      </c>
      <c r="F42" s="16" t="s">
        <v>35</v>
      </c>
      <c r="G42" s="17">
        <v>51678</v>
      </c>
      <c r="H42" s="17">
        <v>230000</v>
      </c>
      <c r="I42" s="17">
        <v>230000</v>
      </c>
    </row>
    <row r="43" spans="1:9" ht="72.75" customHeight="1" x14ac:dyDescent="0.2">
      <c r="A43" s="11" t="s">
        <v>43</v>
      </c>
      <c r="B43" s="14" t="s">
        <v>88</v>
      </c>
      <c r="C43" s="14" t="s">
        <v>59</v>
      </c>
      <c r="D43" s="14" t="s">
        <v>86</v>
      </c>
      <c r="E43" s="14" t="s">
        <v>108</v>
      </c>
      <c r="F43" s="14"/>
      <c r="G43" s="15">
        <f>G46</f>
        <v>582096</v>
      </c>
      <c r="H43" s="15">
        <f t="shared" ref="H43:I43" si="18">H46</f>
        <v>482096</v>
      </c>
      <c r="I43" s="15">
        <f t="shared" si="18"/>
        <v>482096</v>
      </c>
    </row>
    <row r="44" spans="1:9" ht="39" customHeight="1" x14ac:dyDescent="0.2">
      <c r="A44" s="13" t="s">
        <v>15</v>
      </c>
      <c r="B44" s="16" t="s">
        <v>88</v>
      </c>
      <c r="C44" s="16" t="s">
        <v>59</v>
      </c>
      <c r="D44" s="16" t="s">
        <v>86</v>
      </c>
      <c r="E44" s="16" t="s">
        <v>108</v>
      </c>
      <c r="F44" s="16" t="s">
        <v>5</v>
      </c>
      <c r="G44" s="17">
        <f>G46</f>
        <v>582096</v>
      </c>
      <c r="H44" s="17">
        <f t="shared" ref="H44:I44" si="19">H46</f>
        <v>482096</v>
      </c>
      <c r="I44" s="17">
        <f t="shared" si="19"/>
        <v>482096</v>
      </c>
    </row>
    <row r="45" spans="1:9" ht="37.5" x14ac:dyDescent="0.2">
      <c r="A45" s="13" t="s">
        <v>12</v>
      </c>
      <c r="B45" s="16" t="s">
        <v>88</v>
      </c>
      <c r="C45" s="16" t="s">
        <v>59</v>
      </c>
      <c r="D45" s="16" t="s">
        <v>86</v>
      </c>
      <c r="E45" s="16" t="s">
        <v>108</v>
      </c>
      <c r="F45" s="16" t="s">
        <v>6</v>
      </c>
      <c r="G45" s="17">
        <f>G46</f>
        <v>582096</v>
      </c>
      <c r="H45" s="17">
        <f t="shared" ref="H45:I45" si="20">H46</f>
        <v>482096</v>
      </c>
      <c r="I45" s="17">
        <f t="shared" si="20"/>
        <v>482096</v>
      </c>
    </row>
    <row r="46" spans="1:9" ht="54.75" customHeight="1" x14ac:dyDescent="0.2">
      <c r="A46" s="13" t="s">
        <v>34</v>
      </c>
      <c r="B46" s="16" t="s">
        <v>88</v>
      </c>
      <c r="C46" s="16" t="s">
        <v>59</v>
      </c>
      <c r="D46" s="16" t="s">
        <v>86</v>
      </c>
      <c r="E46" s="16" t="s">
        <v>108</v>
      </c>
      <c r="F46" s="16" t="s">
        <v>35</v>
      </c>
      <c r="G46" s="17">
        <v>582096</v>
      </c>
      <c r="H46" s="17">
        <v>482096</v>
      </c>
      <c r="I46" s="17">
        <v>482096</v>
      </c>
    </row>
    <row r="47" spans="1:9" ht="95.25" customHeight="1" x14ac:dyDescent="0.2">
      <c r="A47" s="11" t="s">
        <v>44</v>
      </c>
      <c r="B47" s="14" t="s">
        <v>88</v>
      </c>
      <c r="C47" s="14" t="s">
        <v>59</v>
      </c>
      <c r="D47" s="14" t="s">
        <v>90</v>
      </c>
      <c r="E47" s="14" t="s">
        <v>64</v>
      </c>
      <c r="F47" s="14"/>
      <c r="G47" s="15">
        <v>21394</v>
      </c>
      <c r="H47" s="15">
        <v>21394</v>
      </c>
      <c r="I47" s="15">
        <v>21394</v>
      </c>
    </row>
    <row r="48" spans="1:9" ht="18.75" x14ac:dyDescent="0.2">
      <c r="A48" s="13" t="s">
        <v>21</v>
      </c>
      <c r="B48" s="16" t="s">
        <v>88</v>
      </c>
      <c r="C48" s="16" t="s">
        <v>59</v>
      </c>
      <c r="D48" s="16" t="s">
        <v>90</v>
      </c>
      <c r="E48" s="16" t="s">
        <v>64</v>
      </c>
      <c r="F48" s="16" t="s">
        <v>22</v>
      </c>
      <c r="G48" s="17">
        <v>21394</v>
      </c>
      <c r="H48" s="17">
        <v>21394</v>
      </c>
      <c r="I48" s="17">
        <v>21394</v>
      </c>
    </row>
    <row r="49" spans="1:9" ht="21.75" customHeight="1" x14ac:dyDescent="0.2">
      <c r="A49" s="13" t="s">
        <v>23</v>
      </c>
      <c r="B49" s="16" t="s">
        <v>88</v>
      </c>
      <c r="C49" s="16" t="s">
        <v>59</v>
      </c>
      <c r="D49" s="16" t="s">
        <v>90</v>
      </c>
      <c r="E49" s="16" t="s">
        <v>64</v>
      </c>
      <c r="F49" s="16" t="s">
        <v>24</v>
      </c>
      <c r="G49" s="17">
        <v>21394</v>
      </c>
      <c r="H49" s="17">
        <v>21394</v>
      </c>
      <c r="I49" s="17">
        <v>21394</v>
      </c>
    </row>
    <row r="50" spans="1:9" ht="56.25" x14ac:dyDescent="0.2">
      <c r="A50" s="11" t="s">
        <v>78</v>
      </c>
      <c r="B50" s="14" t="s">
        <v>88</v>
      </c>
      <c r="C50" s="14" t="s">
        <v>59</v>
      </c>
      <c r="D50" s="14" t="s">
        <v>89</v>
      </c>
      <c r="E50" s="14" t="s">
        <v>65</v>
      </c>
      <c r="F50" s="14"/>
      <c r="G50" s="15">
        <f>G51+G55</f>
        <v>222211.57</v>
      </c>
      <c r="H50" s="15">
        <f t="shared" ref="H50:I50" si="21">H51+H55</f>
        <v>203993</v>
      </c>
      <c r="I50" s="15">
        <f t="shared" si="21"/>
        <v>211875</v>
      </c>
    </row>
    <row r="51" spans="1:9" ht="75" x14ac:dyDescent="0.2">
      <c r="A51" s="13" t="s">
        <v>13</v>
      </c>
      <c r="B51" s="16" t="s">
        <v>88</v>
      </c>
      <c r="C51" s="16" t="s">
        <v>59</v>
      </c>
      <c r="D51" s="16" t="s">
        <v>89</v>
      </c>
      <c r="E51" s="16" t="s">
        <v>65</v>
      </c>
      <c r="F51" s="16" t="s">
        <v>3</v>
      </c>
      <c r="G51" s="17">
        <f>G52</f>
        <v>190613</v>
      </c>
      <c r="H51" s="17">
        <f t="shared" ref="H51:I51" si="22">H52</f>
        <v>176552</v>
      </c>
      <c r="I51" s="17">
        <f t="shared" si="22"/>
        <v>176552</v>
      </c>
    </row>
    <row r="52" spans="1:9" ht="37.5" x14ac:dyDescent="0.2">
      <c r="A52" s="13" t="s">
        <v>14</v>
      </c>
      <c r="B52" s="16" t="s">
        <v>88</v>
      </c>
      <c r="C52" s="16" t="s">
        <v>59</v>
      </c>
      <c r="D52" s="16" t="s">
        <v>89</v>
      </c>
      <c r="E52" s="16" t="s">
        <v>65</v>
      </c>
      <c r="F52" s="16" t="s">
        <v>4</v>
      </c>
      <c r="G52" s="17">
        <f>G53+G54</f>
        <v>190613</v>
      </c>
      <c r="H52" s="17">
        <f t="shared" ref="H52:I52" si="23">H53+H54</f>
        <v>176552</v>
      </c>
      <c r="I52" s="17">
        <f t="shared" si="23"/>
        <v>176552</v>
      </c>
    </row>
    <row r="53" spans="1:9" ht="37.5" x14ac:dyDescent="0.2">
      <c r="A53" s="13" t="s">
        <v>28</v>
      </c>
      <c r="B53" s="16" t="s">
        <v>88</v>
      </c>
      <c r="C53" s="16" t="s">
        <v>59</v>
      </c>
      <c r="D53" s="16" t="s">
        <v>89</v>
      </c>
      <c r="E53" s="16" t="s">
        <v>65</v>
      </c>
      <c r="F53" s="16" t="s">
        <v>29</v>
      </c>
      <c r="G53" s="17">
        <v>146400</v>
      </c>
      <c r="H53" s="17">
        <v>135600</v>
      </c>
      <c r="I53" s="17">
        <v>135600</v>
      </c>
    </row>
    <row r="54" spans="1:9" ht="78.75" customHeight="1" x14ac:dyDescent="0.2">
      <c r="A54" s="13" t="s">
        <v>33</v>
      </c>
      <c r="B54" s="16" t="s">
        <v>88</v>
      </c>
      <c r="C54" s="16" t="s">
        <v>59</v>
      </c>
      <c r="D54" s="16" t="s">
        <v>89</v>
      </c>
      <c r="E54" s="16" t="s">
        <v>65</v>
      </c>
      <c r="F54" s="16" t="s">
        <v>32</v>
      </c>
      <c r="G54" s="17">
        <v>44213</v>
      </c>
      <c r="H54" s="17">
        <v>40952</v>
      </c>
      <c r="I54" s="17">
        <v>40952</v>
      </c>
    </row>
    <row r="55" spans="1:9" ht="37.5" x14ac:dyDescent="0.2">
      <c r="A55" s="13" t="s">
        <v>15</v>
      </c>
      <c r="B55" s="16" t="s">
        <v>88</v>
      </c>
      <c r="C55" s="16" t="s">
        <v>59</v>
      </c>
      <c r="D55" s="16" t="s">
        <v>89</v>
      </c>
      <c r="E55" s="16" t="s">
        <v>65</v>
      </c>
      <c r="F55" s="16" t="s">
        <v>5</v>
      </c>
      <c r="G55" s="17">
        <f>G57+G58</f>
        <v>31598.57</v>
      </c>
      <c r="H55" s="17">
        <f>H57+H58</f>
        <v>27441</v>
      </c>
      <c r="I55" s="17">
        <f t="shared" ref="I55" si="24">I57+I58</f>
        <v>35323</v>
      </c>
    </row>
    <row r="56" spans="1:9" ht="37.5" x14ac:dyDescent="0.2">
      <c r="A56" s="13" t="s">
        <v>12</v>
      </c>
      <c r="B56" s="16" t="s">
        <v>88</v>
      </c>
      <c r="C56" s="16" t="s">
        <v>59</v>
      </c>
      <c r="D56" s="16" t="s">
        <v>89</v>
      </c>
      <c r="E56" s="16" t="s">
        <v>65</v>
      </c>
      <c r="F56" s="16" t="s">
        <v>6</v>
      </c>
      <c r="G56" s="17">
        <f>G55</f>
        <v>31598.57</v>
      </c>
      <c r="H56" s="17">
        <v>21977</v>
      </c>
      <c r="I56" s="17">
        <v>21977</v>
      </c>
    </row>
    <row r="57" spans="1:9" ht="56.25" x14ac:dyDescent="0.2">
      <c r="A57" s="13" t="s">
        <v>37</v>
      </c>
      <c r="B57" s="16" t="s">
        <v>88</v>
      </c>
      <c r="C57" s="16" t="s">
        <v>59</v>
      </c>
      <c r="D57" s="16" t="s">
        <v>89</v>
      </c>
      <c r="E57" s="16" t="s">
        <v>65</v>
      </c>
      <c r="F57" s="16" t="s">
        <v>38</v>
      </c>
      <c r="G57" s="17">
        <v>8397</v>
      </c>
      <c r="H57" s="17">
        <v>8397</v>
      </c>
      <c r="I57" s="17">
        <v>8397</v>
      </c>
    </row>
    <row r="58" spans="1:9" ht="56.25" x14ac:dyDescent="0.2">
      <c r="A58" s="13" t="s">
        <v>34</v>
      </c>
      <c r="B58" s="16" t="s">
        <v>88</v>
      </c>
      <c r="C58" s="16" t="s">
        <v>59</v>
      </c>
      <c r="D58" s="16" t="s">
        <v>89</v>
      </c>
      <c r="E58" s="16" t="s">
        <v>65</v>
      </c>
      <c r="F58" s="16" t="s">
        <v>35</v>
      </c>
      <c r="G58" s="17">
        <v>23201.57</v>
      </c>
      <c r="H58" s="17">
        <v>19044</v>
      </c>
      <c r="I58" s="17">
        <v>26926</v>
      </c>
    </row>
    <row r="59" spans="1:9" ht="131.25" x14ac:dyDescent="0.2">
      <c r="A59" s="11" t="s">
        <v>109</v>
      </c>
      <c r="B59" s="14" t="s">
        <v>88</v>
      </c>
      <c r="C59" s="14" t="s">
        <v>59</v>
      </c>
      <c r="D59" s="14" t="s">
        <v>94</v>
      </c>
      <c r="E59" s="14" t="s">
        <v>110</v>
      </c>
      <c r="F59" s="16"/>
      <c r="G59" s="15">
        <f>G62</f>
        <v>10420</v>
      </c>
      <c r="H59" s="15">
        <v>20000</v>
      </c>
      <c r="I59" s="15">
        <v>20000</v>
      </c>
    </row>
    <row r="60" spans="1:9" ht="37.5" x14ac:dyDescent="0.2">
      <c r="A60" s="13" t="s">
        <v>15</v>
      </c>
      <c r="B60" s="16" t="s">
        <v>88</v>
      </c>
      <c r="C60" s="16" t="s">
        <v>59</v>
      </c>
      <c r="D60" s="16" t="s">
        <v>94</v>
      </c>
      <c r="E60" s="16" t="s">
        <v>110</v>
      </c>
      <c r="F60" s="16" t="s">
        <v>5</v>
      </c>
      <c r="G60" s="17">
        <f>G62</f>
        <v>10420</v>
      </c>
      <c r="H60" s="17">
        <v>20000</v>
      </c>
      <c r="I60" s="17">
        <v>20000</v>
      </c>
    </row>
    <row r="61" spans="1:9" ht="37.5" x14ac:dyDescent="0.2">
      <c r="A61" s="13" t="s">
        <v>12</v>
      </c>
      <c r="B61" s="16" t="s">
        <v>88</v>
      </c>
      <c r="C61" s="16" t="s">
        <v>59</v>
      </c>
      <c r="D61" s="16" t="s">
        <v>94</v>
      </c>
      <c r="E61" s="16" t="s">
        <v>110</v>
      </c>
      <c r="F61" s="16" t="s">
        <v>6</v>
      </c>
      <c r="G61" s="17">
        <f>G62</f>
        <v>10420</v>
      </c>
      <c r="H61" s="17">
        <v>20000</v>
      </c>
      <c r="I61" s="17">
        <v>20000</v>
      </c>
    </row>
    <row r="62" spans="1:9" ht="56.25" x14ac:dyDescent="0.2">
      <c r="A62" s="13" t="s">
        <v>34</v>
      </c>
      <c r="B62" s="16" t="s">
        <v>88</v>
      </c>
      <c r="C62" s="16" t="s">
        <v>59</v>
      </c>
      <c r="D62" s="16" t="s">
        <v>94</v>
      </c>
      <c r="E62" s="16" t="s">
        <v>110</v>
      </c>
      <c r="F62" s="16" t="s">
        <v>35</v>
      </c>
      <c r="G62" s="17">
        <v>10420</v>
      </c>
      <c r="H62" s="17">
        <v>20000</v>
      </c>
      <c r="I62" s="17">
        <v>20000</v>
      </c>
    </row>
    <row r="63" spans="1:9" ht="37.5" x14ac:dyDescent="0.2">
      <c r="A63" s="11" t="s">
        <v>45</v>
      </c>
      <c r="B63" s="14" t="s">
        <v>88</v>
      </c>
      <c r="C63" s="14" t="s">
        <v>59</v>
      </c>
      <c r="D63" s="14" t="s">
        <v>94</v>
      </c>
      <c r="E63" s="14" t="s">
        <v>66</v>
      </c>
      <c r="F63" s="14"/>
      <c r="G63" s="15">
        <f>G66</f>
        <v>19580</v>
      </c>
      <c r="H63" s="15">
        <v>20000</v>
      </c>
      <c r="I63" s="15">
        <v>20000</v>
      </c>
    </row>
    <row r="64" spans="1:9" ht="37.5" x14ac:dyDescent="0.2">
      <c r="A64" s="13" t="s">
        <v>15</v>
      </c>
      <c r="B64" s="16" t="s">
        <v>88</v>
      </c>
      <c r="C64" s="16" t="s">
        <v>59</v>
      </c>
      <c r="D64" s="16" t="s">
        <v>94</v>
      </c>
      <c r="E64" s="16" t="s">
        <v>66</v>
      </c>
      <c r="F64" s="16" t="s">
        <v>5</v>
      </c>
      <c r="G64" s="17">
        <f>G66</f>
        <v>19580</v>
      </c>
      <c r="H64" s="17">
        <v>20000</v>
      </c>
      <c r="I64" s="17">
        <v>20000</v>
      </c>
    </row>
    <row r="65" spans="1:9" ht="37.5" x14ac:dyDescent="0.2">
      <c r="A65" s="13" t="s">
        <v>12</v>
      </c>
      <c r="B65" s="16" t="s">
        <v>88</v>
      </c>
      <c r="C65" s="16" t="s">
        <v>59</v>
      </c>
      <c r="D65" s="16" t="s">
        <v>94</v>
      </c>
      <c r="E65" s="16" t="s">
        <v>66</v>
      </c>
      <c r="F65" s="16" t="s">
        <v>6</v>
      </c>
      <c r="G65" s="17">
        <f>G66</f>
        <v>19580</v>
      </c>
      <c r="H65" s="17">
        <v>20000</v>
      </c>
      <c r="I65" s="17">
        <v>20000</v>
      </c>
    </row>
    <row r="66" spans="1:9" ht="56.25" x14ac:dyDescent="0.2">
      <c r="A66" s="13" t="s">
        <v>34</v>
      </c>
      <c r="B66" s="16" t="s">
        <v>88</v>
      </c>
      <c r="C66" s="16" t="s">
        <v>59</v>
      </c>
      <c r="D66" s="16" t="s">
        <v>94</v>
      </c>
      <c r="E66" s="16" t="s">
        <v>66</v>
      </c>
      <c r="F66" s="16" t="s">
        <v>35</v>
      </c>
      <c r="G66" s="17">
        <v>19580</v>
      </c>
      <c r="H66" s="17">
        <v>20000</v>
      </c>
      <c r="I66" s="17">
        <v>20000</v>
      </c>
    </row>
    <row r="67" spans="1:9" ht="37.5" x14ac:dyDescent="0.2">
      <c r="A67" s="11" t="s">
        <v>46</v>
      </c>
      <c r="B67" s="14" t="s">
        <v>88</v>
      </c>
      <c r="C67" s="14" t="s">
        <v>59</v>
      </c>
      <c r="D67" s="14" t="s">
        <v>101</v>
      </c>
      <c r="E67" s="14" t="s">
        <v>67</v>
      </c>
      <c r="F67" s="18"/>
      <c r="G67" s="15">
        <f>G70</f>
        <v>940000</v>
      </c>
      <c r="H67" s="15">
        <f t="shared" ref="H67:I67" si="25">H70</f>
        <v>644118</v>
      </c>
      <c r="I67" s="15">
        <f t="shared" si="25"/>
        <v>644118</v>
      </c>
    </row>
    <row r="68" spans="1:9" ht="37.5" x14ac:dyDescent="0.2">
      <c r="A68" s="13" t="s">
        <v>15</v>
      </c>
      <c r="B68" s="16" t="s">
        <v>88</v>
      </c>
      <c r="C68" s="16" t="s">
        <v>59</v>
      </c>
      <c r="D68" s="16" t="s">
        <v>101</v>
      </c>
      <c r="E68" s="16" t="s">
        <v>67</v>
      </c>
      <c r="F68" s="16" t="s">
        <v>5</v>
      </c>
      <c r="G68" s="17">
        <f>G70</f>
        <v>940000</v>
      </c>
      <c r="H68" s="17">
        <f t="shared" ref="H68:I68" si="26">H70</f>
        <v>644118</v>
      </c>
      <c r="I68" s="17">
        <f t="shared" si="26"/>
        <v>644118</v>
      </c>
    </row>
    <row r="69" spans="1:9" ht="37.5" x14ac:dyDescent="0.2">
      <c r="A69" s="13" t="s">
        <v>12</v>
      </c>
      <c r="B69" s="16" t="s">
        <v>88</v>
      </c>
      <c r="C69" s="16" t="s">
        <v>59</v>
      </c>
      <c r="D69" s="16" t="s">
        <v>101</v>
      </c>
      <c r="E69" s="16" t="s">
        <v>67</v>
      </c>
      <c r="F69" s="16" t="s">
        <v>6</v>
      </c>
      <c r="G69" s="17">
        <f>G70</f>
        <v>940000</v>
      </c>
      <c r="H69" s="17">
        <f t="shared" ref="H69:I69" si="27">H70</f>
        <v>644118</v>
      </c>
      <c r="I69" s="17">
        <f t="shared" si="27"/>
        <v>644118</v>
      </c>
    </row>
    <row r="70" spans="1:9" ht="56.25" x14ac:dyDescent="0.2">
      <c r="A70" s="13" t="s">
        <v>34</v>
      </c>
      <c r="B70" s="16" t="s">
        <v>88</v>
      </c>
      <c r="C70" s="16" t="s">
        <v>59</v>
      </c>
      <c r="D70" s="16" t="s">
        <v>101</v>
      </c>
      <c r="E70" s="16" t="s">
        <v>67</v>
      </c>
      <c r="F70" s="16" t="s">
        <v>35</v>
      </c>
      <c r="G70" s="17">
        <v>940000</v>
      </c>
      <c r="H70" s="17">
        <v>644118</v>
      </c>
      <c r="I70" s="17">
        <v>644118</v>
      </c>
    </row>
    <row r="71" spans="1:9" ht="37.5" x14ac:dyDescent="0.2">
      <c r="A71" s="26" t="s">
        <v>54</v>
      </c>
      <c r="B71" s="14" t="s">
        <v>88</v>
      </c>
      <c r="C71" s="14" t="s">
        <v>59</v>
      </c>
      <c r="D71" s="14" t="s">
        <v>92</v>
      </c>
      <c r="E71" s="14" t="s">
        <v>76</v>
      </c>
      <c r="F71" s="14"/>
      <c r="G71" s="15">
        <f>G73</f>
        <v>324360</v>
      </c>
      <c r="H71" s="15">
        <f t="shared" ref="H71:I71" si="28">H73</f>
        <v>372360</v>
      </c>
      <c r="I71" s="15">
        <f t="shared" si="28"/>
        <v>372360</v>
      </c>
    </row>
    <row r="72" spans="1:9" ht="37.5" x14ac:dyDescent="0.2">
      <c r="A72" s="21" t="s">
        <v>16</v>
      </c>
      <c r="B72" s="16" t="s">
        <v>88</v>
      </c>
      <c r="C72" s="16" t="s">
        <v>59</v>
      </c>
      <c r="D72" s="16" t="s">
        <v>92</v>
      </c>
      <c r="E72" s="16" t="s">
        <v>76</v>
      </c>
      <c r="F72" s="16" t="s">
        <v>10</v>
      </c>
      <c r="G72" s="17">
        <f>G73</f>
        <v>324360</v>
      </c>
      <c r="H72" s="17">
        <f t="shared" ref="H72:I72" si="29">H73</f>
        <v>372360</v>
      </c>
      <c r="I72" s="17">
        <f t="shared" si="29"/>
        <v>372360</v>
      </c>
    </row>
    <row r="73" spans="1:9" ht="37.5" x14ac:dyDescent="0.2">
      <c r="A73" s="13" t="s">
        <v>17</v>
      </c>
      <c r="B73" s="16" t="s">
        <v>88</v>
      </c>
      <c r="C73" s="16" t="s">
        <v>59</v>
      </c>
      <c r="D73" s="16" t="s">
        <v>92</v>
      </c>
      <c r="E73" s="16" t="s">
        <v>76</v>
      </c>
      <c r="F73" s="16" t="s">
        <v>11</v>
      </c>
      <c r="G73" s="17">
        <v>324360</v>
      </c>
      <c r="H73" s="17">
        <v>372360</v>
      </c>
      <c r="I73" s="17">
        <v>372360</v>
      </c>
    </row>
    <row r="74" spans="1:9" ht="93.75" x14ac:dyDescent="0.2">
      <c r="A74" s="11" t="s">
        <v>57</v>
      </c>
      <c r="B74" s="18" t="s">
        <v>90</v>
      </c>
      <c r="C74" s="18"/>
      <c r="D74" s="18"/>
      <c r="E74" s="18"/>
      <c r="F74" s="18"/>
      <c r="G74" s="15">
        <f>G75</f>
        <v>3628714.5</v>
      </c>
      <c r="H74" s="15">
        <f t="shared" ref="H74:I74" si="30">H75</f>
        <v>3619940.22</v>
      </c>
      <c r="I74" s="15">
        <f t="shared" si="30"/>
        <v>3768947.33</v>
      </c>
    </row>
    <row r="75" spans="1:9" ht="75.75" customHeight="1" x14ac:dyDescent="0.2">
      <c r="A75" s="11" t="s">
        <v>57</v>
      </c>
      <c r="B75" s="14" t="s">
        <v>90</v>
      </c>
      <c r="C75" s="14" t="s">
        <v>59</v>
      </c>
      <c r="D75" s="14" t="s">
        <v>132</v>
      </c>
      <c r="E75" s="14" t="s">
        <v>131</v>
      </c>
      <c r="F75" s="14"/>
      <c r="G75" s="15">
        <f>G78</f>
        <v>3628714.5</v>
      </c>
      <c r="H75" s="15">
        <f t="shared" ref="H75:I75" si="31">H78</f>
        <v>3619940.22</v>
      </c>
      <c r="I75" s="15">
        <f t="shared" si="31"/>
        <v>3768947.33</v>
      </c>
    </row>
    <row r="76" spans="1:9" ht="37.5" x14ac:dyDescent="0.2">
      <c r="A76" s="13" t="s">
        <v>15</v>
      </c>
      <c r="B76" s="16" t="s">
        <v>90</v>
      </c>
      <c r="C76" s="16" t="s">
        <v>59</v>
      </c>
      <c r="D76" s="16" t="s">
        <v>132</v>
      </c>
      <c r="E76" s="16" t="s">
        <v>131</v>
      </c>
      <c r="F76" s="16" t="s">
        <v>5</v>
      </c>
      <c r="G76" s="17">
        <f>G78</f>
        <v>3628714.5</v>
      </c>
      <c r="H76" s="17">
        <f t="shared" ref="H76:I76" si="32">H78</f>
        <v>3619940.22</v>
      </c>
      <c r="I76" s="17">
        <f t="shared" si="32"/>
        <v>3768947.33</v>
      </c>
    </row>
    <row r="77" spans="1:9" ht="37.5" x14ac:dyDescent="0.2">
      <c r="A77" s="13" t="s">
        <v>12</v>
      </c>
      <c r="B77" s="16" t="s">
        <v>90</v>
      </c>
      <c r="C77" s="16" t="s">
        <v>59</v>
      </c>
      <c r="D77" s="16" t="s">
        <v>132</v>
      </c>
      <c r="E77" s="16" t="s">
        <v>131</v>
      </c>
      <c r="F77" s="16" t="s">
        <v>6</v>
      </c>
      <c r="G77" s="17">
        <f>G78</f>
        <v>3628714.5</v>
      </c>
      <c r="H77" s="17">
        <f t="shared" ref="H77:I77" si="33">H78</f>
        <v>3619940.22</v>
      </c>
      <c r="I77" s="17">
        <f t="shared" si="33"/>
        <v>3768947.33</v>
      </c>
    </row>
    <row r="78" spans="1:9" ht="56.25" x14ac:dyDescent="0.2">
      <c r="A78" s="13" t="s">
        <v>34</v>
      </c>
      <c r="B78" s="16" t="s">
        <v>90</v>
      </c>
      <c r="C78" s="16" t="s">
        <v>59</v>
      </c>
      <c r="D78" s="16" t="s">
        <v>132</v>
      </c>
      <c r="E78" s="16" t="s">
        <v>131</v>
      </c>
      <c r="F78" s="16" t="s">
        <v>35</v>
      </c>
      <c r="G78" s="17">
        <v>3628714.5</v>
      </c>
      <c r="H78" s="17">
        <v>3619940.22</v>
      </c>
      <c r="I78" s="17">
        <v>3768947.33</v>
      </c>
    </row>
    <row r="79" spans="1:9" s="34" customFormat="1" ht="37.5" x14ac:dyDescent="0.2">
      <c r="A79" s="11" t="s">
        <v>95</v>
      </c>
      <c r="B79" s="14" t="s">
        <v>87</v>
      </c>
      <c r="C79" s="14"/>
      <c r="D79" s="14"/>
      <c r="E79" s="14"/>
      <c r="F79" s="14"/>
      <c r="G79" s="15">
        <f>G84+G88+G92+G96+G100+G102+G80</f>
        <v>11513798.67</v>
      </c>
      <c r="H79" s="15">
        <f>H84+H88+H92+H96+H100+H102</f>
        <v>3835559.51</v>
      </c>
      <c r="I79" s="15">
        <f>I84+I88+I92+I96+I100+I102</f>
        <v>5058742.8</v>
      </c>
    </row>
    <row r="80" spans="1:9" ht="112.5" x14ac:dyDescent="0.2">
      <c r="A80" s="13" t="s">
        <v>138</v>
      </c>
      <c r="B80" s="16" t="s">
        <v>87</v>
      </c>
      <c r="C80" s="16" t="s">
        <v>59</v>
      </c>
      <c r="D80" s="16" t="s">
        <v>87</v>
      </c>
      <c r="E80" s="16" t="s">
        <v>139</v>
      </c>
      <c r="F80" s="16"/>
      <c r="G80" s="17">
        <v>2447720</v>
      </c>
      <c r="H80" s="17"/>
      <c r="I80" s="17"/>
    </row>
    <row r="81" spans="1:10" s="34" customFormat="1" ht="37.5" x14ac:dyDescent="0.2">
      <c r="A81" s="13" t="s">
        <v>15</v>
      </c>
      <c r="B81" s="16" t="s">
        <v>87</v>
      </c>
      <c r="C81" s="16" t="s">
        <v>59</v>
      </c>
      <c r="D81" s="16" t="s">
        <v>87</v>
      </c>
      <c r="E81" s="16" t="s">
        <v>139</v>
      </c>
      <c r="F81" s="16" t="s">
        <v>5</v>
      </c>
      <c r="G81" s="17">
        <v>2447721</v>
      </c>
      <c r="H81" s="15"/>
      <c r="I81" s="15"/>
    </row>
    <row r="82" spans="1:10" s="34" customFormat="1" ht="37.5" x14ac:dyDescent="0.2">
      <c r="A82" s="13" t="s">
        <v>12</v>
      </c>
      <c r="B82" s="16" t="s">
        <v>87</v>
      </c>
      <c r="C82" s="16" t="s">
        <v>59</v>
      </c>
      <c r="D82" s="16" t="s">
        <v>87</v>
      </c>
      <c r="E82" s="16" t="s">
        <v>139</v>
      </c>
      <c r="F82" s="16" t="s">
        <v>6</v>
      </c>
      <c r="G82" s="17">
        <v>2447722</v>
      </c>
      <c r="H82" s="15"/>
      <c r="I82" s="15"/>
    </row>
    <row r="83" spans="1:10" s="34" customFormat="1" ht="56.25" x14ac:dyDescent="0.2">
      <c r="A83" s="13" t="s">
        <v>34</v>
      </c>
      <c r="B83" s="16" t="s">
        <v>87</v>
      </c>
      <c r="C83" s="16" t="s">
        <v>59</v>
      </c>
      <c r="D83" s="16" t="s">
        <v>87</v>
      </c>
      <c r="E83" s="16" t="s">
        <v>139</v>
      </c>
      <c r="F83" s="16" t="s">
        <v>35</v>
      </c>
      <c r="G83" s="17">
        <v>2447723</v>
      </c>
      <c r="H83" s="15"/>
      <c r="I83" s="15"/>
    </row>
    <row r="84" spans="1:10" ht="37.5" x14ac:dyDescent="0.2">
      <c r="A84" s="11" t="s">
        <v>48</v>
      </c>
      <c r="B84" s="14" t="s">
        <v>87</v>
      </c>
      <c r="C84" s="14" t="s">
        <v>59</v>
      </c>
      <c r="D84" s="14" t="s">
        <v>87</v>
      </c>
      <c r="E84" s="14" t="s">
        <v>69</v>
      </c>
      <c r="F84" s="14"/>
      <c r="G84" s="15">
        <f>G87</f>
        <v>2138688</v>
      </c>
      <c r="H84" s="15">
        <f t="shared" ref="H84:I84" si="34">H87</f>
        <v>1748445.73</v>
      </c>
      <c r="I84" s="15">
        <f t="shared" si="34"/>
        <v>1748445.73</v>
      </c>
    </row>
    <row r="85" spans="1:10" ht="37.5" x14ac:dyDescent="0.2">
      <c r="A85" s="13" t="s">
        <v>15</v>
      </c>
      <c r="B85" s="16" t="s">
        <v>87</v>
      </c>
      <c r="C85" s="16" t="s">
        <v>59</v>
      </c>
      <c r="D85" s="16" t="s">
        <v>87</v>
      </c>
      <c r="E85" s="16" t="s">
        <v>69</v>
      </c>
      <c r="F85" s="16" t="s">
        <v>5</v>
      </c>
      <c r="G85" s="17">
        <f>G87</f>
        <v>2138688</v>
      </c>
      <c r="H85" s="17">
        <f t="shared" ref="H85:I85" si="35">H87</f>
        <v>1748445.73</v>
      </c>
      <c r="I85" s="17">
        <f t="shared" si="35"/>
        <v>1748445.73</v>
      </c>
    </row>
    <row r="86" spans="1:10" ht="41.25" customHeight="1" x14ac:dyDescent="0.2">
      <c r="A86" s="13" t="s">
        <v>12</v>
      </c>
      <c r="B86" s="16" t="s">
        <v>87</v>
      </c>
      <c r="C86" s="16" t="s">
        <v>59</v>
      </c>
      <c r="D86" s="16" t="s">
        <v>87</v>
      </c>
      <c r="E86" s="16" t="s">
        <v>69</v>
      </c>
      <c r="F86" s="16" t="s">
        <v>6</v>
      </c>
      <c r="G86" s="17">
        <f>G87</f>
        <v>2138688</v>
      </c>
      <c r="H86" s="17">
        <f t="shared" ref="H86:I86" si="36">H87</f>
        <v>1748445.73</v>
      </c>
      <c r="I86" s="17">
        <f t="shared" si="36"/>
        <v>1748445.73</v>
      </c>
    </row>
    <row r="87" spans="1:10" ht="56.25" x14ac:dyDescent="0.2">
      <c r="A87" s="13" t="s">
        <v>34</v>
      </c>
      <c r="B87" s="16" t="s">
        <v>87</v>
      </c>
      <c r="C87" s="16" t="s">
        <v>59</v>
      </c>
      <c r="D87" s="16" t="s">
        <v>87</v>
      </c>
      <c r="E87" s="16" t="s">
        <v>69</v>
      </c>
      <c r="F87" s="16" t="s">
        <v>35</v>
      </c>
      <c r="G87" s="17">
        <v>2138688</v>
      </c>
      <c r="H87" s="17">
        <v>1748445.73</v>
      </c>
      <c r="I87" s="17">
        <v>1748445.73</v>
      </c>
    </row>
    <row r="88" spans="1:10" ht="18.75" x14ac:dyDescent="0.2">
      <c r="A88" s="11" t="s">
        <v>49</v>
      </c>
      <c r="B88" s="14" t="s">
        <v>87</v>
      </c>
      <c r="C88" s="14" t="s">
        <v>59</v>
      </c>
      <c r="D88" s="14" t="s">
        <v>86</v>
      </c>
      <c r="E88" s="14" t="s">
        <v>70</v>
      </c>
      <c r="F88" s="14"/>
      <c r="G88" s="15">
        <f>G91</f>
        <v>20000</v>
      </c>
      <c r="H88" s="15">
        <f t="shared" ref="H88:J88" si="37">H91</f>
        <v>40000</v>
      </c>
      <c r="I88" s="15">
        <f t="shared" si="37"/>
        <v>40000</v>
      </c>
      <c r="J88" s="15">
        <f t="shared" si="37"/>
        <v>40003</v>
      </c>
    </row>
    <row r="89" spans="1:10" ht="37.5" x14ac:dyDescent="0.2">
      <c r="A89" s="13" t="s">
        <v>15</v>
      </c>
      <c r="B89" s="16" t="s">
        <v>91</v>
      </c>
      <c r="C89" s="16" t="s">
        <v>59</v>
      </c>
      <c r="D89" s="16" t="s">
        <v>86</v>
      </c>
      <c r="E89" s="16" t="s">
        <v>70</v>
      </c>
      <c r="F89" s="16" t="s">
        <v>5</v>
      </c>
      <c r="G89" s="17">
        <f>G91</f>
        <v>20000</v>
      </c>
      <c r="H89" s="17">
        <f t="shared" ref="H89:J89" si="38">H91</f>
        <v>40000</v>
      </c>
      <c r="I89" s="17">
        <f t="shared" si="38"/>
        <v>40000</v>
      </c>
      <c r="J89" s="17">
        <f t="shared" si="38"/>
        <v>40003</v>
      </c>
    </row>
    <row r="90" spans="1:10" ht="17.25" customHeight="1" x14ac:dyDescent="0.2">
      <c r="A90" s="13" t="s">
        <v>12</v>
      </c>
      <c r="B90" s="16" t="s">
        <v>87</v>
      </c>
      <c r="C90" s="16" t="s">
        <v>59</v>
      </c>
      <c r="D90" s="16" t="s">
        <v>86</v>
      </c>
      <c r="E90" s="16" t="s">
        <v>70</v>
      </c>
      <c r="F90" s="16" t="s">
        <v>6</v>
      </c>
      <c r="G90" s="17">
        <f>G91</f>
        <v>20000</v>
      </c>
      <c r="H90" s="17">
        <f t="shared" ref="H90:J90" si="39">H91</f>
        <v>40000</v>
      </c>
      <c r="I90" s="17">
        <f t="shared" si="39"/>
        <v>40000</v>
      </c>
      <c r="J90" s="17">
        <f t="shared" si="39"/>
        <v>40003</v>
      </c>
    </row>
    <row r="91" spans="1:10" ht="56.25" x14ac:dyDescent="0.2">
      <c r="A91" s="13" t="s">
        <v>34</v>
      </c>
      <c r="B91" s="16" t="s">
        <v>87</v>
      </c>
      <c r="C91" s="16" t="s">
        <v>59</v>
      </c>
      <c r="D91" s="16" t="s">
        <v>86</v>
      </c>
      <c r="E91" s="16" t="s">
        <v>70</v>
      </c>
      <c r="F91" s="16" t="s">
        <v>35</v>
      </c>
      <c r="G91" s="17">
        <v>20000</v>
      </c>
      <c r="H91" s="17">
        <v>40000</v>
      </c>
      <c r="I91" s="17">
        <v>40000</v>
      </c>
      <c r="J91" s="17">
        <v>40003</v>
      </c>
    </row>
    <row r="92" spans="1:10" ht="37.5" x14ac:dyDescent="0.2">
      <c r="A92" s="11" t="s">
        <v>50</v>
      </c>
      <c r="B92" s="14" t="s">
        <v>87</v>
      </c>
      <c r="C92" s="14" t="s">
        <v>59</v>
      </c>
      <c r="D92" s="14" t="s">
        <v>90</v>
      </c>
      <c r="E92" s="14" t="s">
        <v>71</v>
      </c>
      <c r="F92" s="14"/>
      <c r="G92" s="15">
        <f>G95</f>
        <v>280531</v>
      </c>
      <c r="H92" s="15">
        <f t="shared" ref="H92:I92" si="40">H95</f>
        <v>170600</v>
      </c>
      <c r="I92" s="15">
        <f t="shared" si="40"/>
        <v>170600</v>
      </c>
    </row>
    <row r="93" spans="1:10" ht="37.5" x14ac:dyDescent="0.2">
      <c r="A93" s="13" t="s">
        <v>15</v>
      </c>
      <c r="B93" s="16" t="s">
        <v>87</v>
      </c>
      <c r="C93" s="16" t="s">
        <v>59</v>
      </c>
      <c r="D93" s="16" t="s">
        <v>90</v>
      </c>
      <c r="E93" s="16" t="s">
        <v>71</v>
      </c>
      <c r="F93" s="16" t="s">
        <v>5</v>
      </c>
      <c r="G93" s="17">
        <f>G95</f>
        <v>280531</v>
      </c>
      <c r="H93" s="17">
        <f t="shared" ref="H93:I93" si="41">H95</f>
        <v>170600</v>
      </c>
      <c r="I93" s="17">
        <f t="shared" si="41"/>
        <v>170600</v>
      </c>
    </row>
    <row r="94" spans="1:10" ht="36.75" customHeight="1" x14ac:dyDescent="0.2">
      <c r="A94" s="13" t="s">
        <v>12</v>
      </c>
      <c r="B94" s="16" t="s">
        <v>87</v>
      </c>
      <c r="C94" s="16" t="s">
        <v>59</v>
      </c>
      <c r="D94" s="16" t="s">
        <v>90</v>
      </c>
      <c r="E94" s="16" t="s">
        <v>71</v>
      </c>
      <c r="F94" s="16" t="s">
        <v>6</v>
      </c>
      <c r="G94" s="17">
        <f>G95</f>
        <v>280531</v>
      </c>
      <c r="H94" s="17">
        <f t="shared" ref="H94:I94" si="42">H95</f>
        <v>170600</v>
      </c>
      <c r="I94" s="17">
        <f t="shared" si="42"/>
        <v>170600</v>
      </c>
    </row>
    <row r="95" spans="1:10" ht="56.25" x14ac:dyDescent="0.2">
      <c r="A95" s="13" t="s">
        <v>34</v>
      </c>
      <c r="B95" s="16" t="s">
        <v>87</v>
      </c>
      <c r="C95" s="16" t="s">
        <v>59</v>
      </c>
      <c r="D95" s="16" t="s">
        <v>90</v>
      </c>
      <c r="E95" s="16" t="s">
        <v>71</v>
      </c>
      <c r="F95" s="16" t="s">
        <v>35</v>
      </c>
      <c r="G95" s="17">
        <v>280531</v>
      </c>
      <c r="H95" s="17">
        <v>170600</v>
      </c>
      <c r="I95" s="17">
        <v>170600</v>
      </c>
    </row>
    <row r="96" spans="1:10" ht="21.75" customHeight="1" x14ac:dyDescent="0.2">
      <c r="A96" s="11" t="s">
        <v>51</v>
      </c>
      <c r="B96" s="14" t="s">
        <v>87</v>
      </c>
      <c r="C96" s="14" t="s">
        <v>59</v>
      </c>
      <c r="D96" s="14" t="s">
        <v>89</v>
      </c>
      <c r="E96" s="14" t="s">
        <v>72</v>
      </c>
      <c r="F96" s="14"/>
      <c r="G96" s="15">
        <f>G99</f>
        <v>6421859.6699999999</v>
      </c>
      <c r="H96" s="15">
        <f t="shared" ref="H96:I96" si="43">H99</f>
        <v>1801513.78</v>
      </c>
      <c r="I96" s="15">
        <f t="shared" si="43"/>
        <v>3024697.07</v>
      </c>
    </row>
    <row r="97" spans="1:9" ht="37.5" x14ac:dyDescent="0.2">
      <c r="A97" s="13" t="s">
        <v>15</v>
      </c>
      <c r="B97" s="16" t="s">
        <v>87</v>
      </c>
      <c r="C97" s="16" t="s">
        <v>59</v>
      </c>
      <c r="D97" s="16" t="s">
        <v>89</v>
      </c>
      <c r="E97" s="16" t="s">
        <v>72</v>
      </c>
      <c r="F97" s="16" t="s">
        <v>5</v>
      </c>
      <c r="G97" s="17">
        <f>G99</f>
        <v>6421859.6699999999</v>
      </c>
      <c r="H97" s="17">
        <f t="shared" ref="H97:I97" si="44">H99</f>
        <v>1801513.78</v>
      </c>
      <c r="I97" s="17">
        <f t="shared" si="44"/>
        <v>3024697.07</v>
      </c>
    </row>
    <row r="98" spans="1:9" ht="38.25" customHeight="1" x14ac:dyDescent="0.2">
      <c r="A98" s="13" t="s">
        <v>12</v>
      </c>
      <c r="B98" s="16" t="s">
        <v>87</v>
      </c>
      <c r="C98" s="16" t="s">
        <v>59</v>
      </c>
      <c r="D98" s="16" t="s">
        <v>89</v>
      </c>
      <c r="E98" s="16" t="s">
        <v>72</v>
      </c>
      <c r="F98" s="16" t="s">
        <v>6</v>
      </c>
      <c r="G98" s="17">
        <f>G99</f>
        <v>6421859.6699999999</v>
      </c>
      <c r="H98" s="17">
        <f t="shared" ref="H98:I98" si="45">H99</f>
        <v>1801513.78</v>
      </c>
      <c r="I98" s="17">
        <f t="shared" si="45"/>
        <v>3024697.07</v>
      </c>
    </row>
    <row r="99" spans="1:9" ht="56.25" x14ac:dyDescent="0.2">
      <c r="A99" s="13" t="s">
        <v>34</v>
      </c>
      <c r="B99" s="16" t="s">
        <v>87</v>
      </c>
      <c r="C99" s="16" t="s">
        <v>59</v>
      </c>
      <c r="D99" s="16" t="s">
        <v>89</v>
      </c>
      <c r="E99" s="16" t="s">
        <v>72</v>
      </c>
      <c r="F99" s="16" t="s">
        <v>35</v>
      </c>
      <c r="G99" s="17">
        <v>6421859.6699999999</v>
      </c>
      <c r="H99" s="17">
        <v>1801513.78</v>
      </c>
      <c r="I99" s="17">
        <v>3024697.07</v>
      </c>
    </row>
    <row r="100" spans="1:9" ht="56.25" x14ac:dyDescent="0.2">
      <c r="A100" s="11" t="s">
        <v>93</v>
      </c>
      <c r="B100" s="14" t="s">
        <v>87</v>
      </c>
      <c r="C100" s="14" t="s">
        <v>59</v>
      </c>
      <c r="D100" s="14" t="s">
        <v>89</v>
      </c>
      <c r="E100" s="14" t="s">
        <v>73</v>
      </c>
      <c r="F100" s="14" t="s">
        <v>19</v>
      </c>
      <c r="G100" s="15">
        <f>G101</f>
        <v>155000</v>
      </c>
      <c r="H100" s="15">
        <v>25000</v>
      </c>
      <c r="I100" s="15">
        <v>25000</v>
      </c>
    </row>
    <row r="101" spans="1:9" ht="61.5" customHeight="1" x14ac:dyDescent="0.2">
      <c r="A101" s="13" t="s">
        <v>55</v>
      </c>
      <c r="B101" s="16" t="s">
        <v>87</v>
      </c>
      <c r="C101" s="16" t="s">
        <v>59</v>
      </c>
      <c r="D101" s="16" t="s">
        <v>89</v>
      </c>
      <c r="E101" s="16" t="s">
        <v>73</v>
      </c>
      <c r="F101" s="16" t="s">
        <v>56</v>
      </c>
      <c r="G101" s="17">
        <v>155000</v>
      </c>
      <c r="H101" s="17">
        <v>25000</v>
      </c>
      <c r="I101" s="17">
        <v>25000</v>
      </c>
    </row>
    <row r="102" spans="1:9" ht="37.5" x14ac:dyDescent="0.2">
      <c r="A102" s="11" t="s">
        <v>20</v>
      </c>
      <c r="B102" s="14" t="s">
        <v>87</v>
      </c>
      <c r="C102" s="14" t="s">
        <v>59</v>
      </c>
      <c r="D102" s="14" t="s">
        <v>89</v>
      </c>
      <c r="E102" s="14" t="s">
        <v>74</v>
      </c>
      <c r="F102" s="14" t="s">
        <v>19</v>
      </c>
      <c r="G102" s="15">
        <v>50000</v>
      </c>
      <c r="H102" s="15">
        <v>50000</v>
      </c>
      <c r="I102" s="15">
        <v>50000</v>
      </c>
    </row>
    <row r="103" spans="1:9" ht="18.75" x14ac:dyDescent="0.2">
      <c r="A103" s="13" t="s">
        <v>27</v>
      </c>
      <c r="B103" s="16" t="s">
        <v>87</v>
      </c>
      <c r="C103" s="16" t="s">
        <v>59</v>
      </c>
      <c r="D103" s="16" t="s">
        <v>89</v>
      </c>
      <c r="E103" s="16" t="s">
        <v>74</v>
      </c>
      <c r="F103" s="16" t="s">
        <v>26</v>
      </c>
      <c r="G103" s="17">
        <v>50000</v>
      </c>
      <c r="H103" s="17">
        <v>50000</v>
      </c>
      <c r="I103" s="17">
        <v>50000</v>
      </c>
    </row>
    <row r="104" spans="1:9" ht="40.5" customHeight="1" x14ac:dyDescent="0.2">
      <c r="A104" s="11" t="s">
        <v>96</v>
      </c>
      <c r="B104" s="14" t="s">
        <v>86</v>
      </c>
      <c r="C104" s="14"/>
      <c r="D104" s="14"/>
      <c r="E104" s="14"/>
      <c r="F104" s="14"/>
      <c r="G104" s="15">
        <f>G107+G108+G112</f>
        <v>1268263.76</v>
      </c>
      <c r="H104" s="15">
        <f>H107+H108+H112</f>
        <v>803430.92</v>
      </c>
      <c r="I104" s="15">
        <f t="shared" ref="I104" si="46">I107+I108+I112</f>
        <v>803430.92</v>
      </c>
    </row>
    <row r="105" spans="1:9" ht="131.25" x14ac:dyDescent="0.2">
      <c r="A105" s="13" t="s">
        <v>52</v>
      </c>
      <c r="B105" s="16" t="s">
        <v>86</v>
      </c>
      <c r="C105" s="16" t="s">
        <v>59</v>
      </c>
      <c r="D105" s="16" t="s">
        <v>88</v>
      </c>
      <c r="E105" s="16" t="s">
        <v>75</v>
      </c>
      <c r="F105" s="16"/>
      <c r="G105" s="17">
        <f>G107</f>
        <v>1148701.76</v>
      </c>
      <c r="H105" s="17">
        <f t="shared" ref="H105:I105" si="47">H107</f>
        <v>701560.92</v>
      </c>
      <c r="I105" s="17">
        <f t="shared" si="47"/>
        <v>701560.92</v>
      </c>
    </row>
    <row r="106" spans="1:9" ht="18.75" x14ac:dyDescent="0.2">
      <c r="A106" s="13" t="s">
        <v>21</v>
      </c>
      <c r="B106" s="16" t="s">
        <v>86</v>
      </c>
      <c r="C106" s="16" t="s">
        <v>59</v>
      </c>
      <c r="D106" s="16" t="s">
        <v>88</v>
      </c>
      <c r="E106" s="16" t="s">
        <v>75</v>
      </c>
      <c r="F106" s="16" t="s">
        <v>22</v>
      </c>
      <c r="G106" s="17">
        <f>G107</f>
        <v>1148701.76</v>
      </c>
      <c r="H106" s="17">
        <f t="shared" ref="H106:I106" si="48">H107</f>
        <v>701560.92</v>
      </c>
      <c r="I106" s="17">
        <f t="shared" si="48"/>
        <v>701560.92</v>
      </c>
    </row>
    <row r="107" spans="1:9" ht="18.75" x14ac:dyDescent="0.2">
      <c r="A107" s="13" t="s">
        <v>23</v>
      </c>
      <c r="B107" s="16" t="s">
        <v>86</v>
      </c>
      <c r="C107" s="16" t="s">
        <v>59</v>
      </c>
      <c r="D107" s="16" t="s">
        <v>88</v>
      </c>
      <c r="E107" s="16" t="s">
        <v>75</v>
      </c>
      <c r="F107" s="16" t="s">
        <v>24</v>
      </c>
      <c r="G107" s="17">
        <v>1148701.76</v>
      </c>
      <c r="H107" s="17">
        <v>701560.92</v>
      </c>
      <c r="I107" s="17">
        <v>701560.92</v>
      </c>
    </row>
    <row r="108" spans="1:9" ht="37.5" x14ac:dyDescent="0.2">
      <c r="A108" s="12" t="s">
        <v>53</v>
      </c>
      <c r="B108" s="14" t="s">
        <v>86</v>
      </c>
      <c r="C108" s="14" t="s">
        <v>59</v>
      </c>
      <c r="D108" s="14" t="s">
        <v>87</v>
      </c>
      <c r="E108" s="14" t="s">
        <v>77</v>
      </c>
      <c r="F108" s="14"/>
      <c r="G108" s="15">
        <f>G111</f>
        <v>109562</v>
      </c>
      <c r="H108" s="15">
        <f t="shared" ref="H108:I108" si="49">H111</f>
        <v>96870</v>
      </c>
      <c r="I108" s="15">
        <f t="shared" si="49"/>
        <v>96870</v>
      </c>
    </row>
    <row r="109" spans="1:9" ht="37.5" x14ac:dyDescent="0.2">
      <c r="A109" s="13" t="s">
        <v>15</v>
      </c>
      <c r="B109" s="16" t="s">
        <v>86</v>
      </c>
      <c r="C109" s="16" t="s">
        <v>59</v>
      </c>
      <c r="D109" s="16" t="s">
        <v>87</v>
      </c>
      <c r="E109" s="16" t="s">
        <v>77</v>
      </c>
      <c r="F109" s="16" t="s">
        <v>5</v>
      </c>
      <c r="G109" s="17">
        <f>G111</f>
        <v>109562</v>
      </c>
      <c r="H109" s="17">
        <f t="shared" ref="H109:I109" si="50">H111</f>
        <v>96870</v>
      </c>
      <c r="I109" s="17">
        <f t="shared" si="50"/>
        <v>96870</v>
      </c>
    </row>
    <row r="110" spans="1:9" ht="37.5" x14ac:dyDescent="0.2">
      <c r="A110" s="13" t="s">
        <v>12</v>
      </c>
      <c r="B110" s="16" t="s">
        <v>86</v>
      </c>
      <c r="C110" s="16" t="s">
        <v>59</v>
      </c>
      <c r="D110" s="16" t="s">
        <v>87</v>
      </c>
      <c r="E110" s="16" t="s">
        <v>77</v>
      </c>
      <c r="F110" s="16" t="s">
        <v>6</v>
      </c>
      <c r="G110" s="17">
        <f>G111</f>
        <v>109562</v>
      </c>
      <c r="H110" s="17">
        <f t="shared" ref="H110:I110" si="51">H111</f>
        <v>96870</v>
      </c>
      <c r="I110" s="17">
        <f t="shared" si="51"/>
        <v>96870</v>
      </c>
    </row>
    <row r="111" spans="1:9" ht="56.25" x14ac:dyDescent="0.2">
      <c r="A111" s="13" t="s">
        <v>34</v>
      </c>
      <c r="B111" s="16" t="s">
        <v>86</v>
      </c>
      <c r="C111" s="16" t="s">
        <v>59</v>
      </c>
      <c r="D111" s="16" t="s">
        <v>87</v>
      </c>
      <c r="E111" s="16" t="s">
        <v>77</v>
      </c>
      <c r="F111" s="16" t="s">
        <v>35</v>
      </c>
      <c r="G111" s="17">
        <v>109562</v>
      </c>
      <c r="H111" s="17">
        <v>96870</v>
      </c>
      <c r="I111" s="17">
        <v>96870</v>
      </c>
    </row>
    <row r="112" spans="1:9" ht="37.5" x14ac:dyDescent="0.2">
      <c r="A112" s="11" t="s">
        <v>99</v>
      </c>
      <c r="B112" s="14" t="s">
        <v>86</v>
      </c>
      <c r="C112" s="14" t="s">
        <v>59</v>
      </c>
      <c r="D112" s="14" t="s">
        <v>86</v>
      </c>
      <c r="E112" s="27" t="s">
        <v>97</v>
      </c>
      <c r="F112" s="14"/>
      <c r="G112" s="15">
        <f>G115</f>
        <v>10000</v>
      </c>
      <c r="H112" s="15">
        <f t="shared" ref="H112:I112" si="52">H115</f>
        <v>5000</v>
      </c>
      <c r="I112" s="15">
        <f t="shared" si="52"/>
        <v>5000</v>
      </c>
    </row>
    <row r="113" spans="1:9" ht="37.5" x14ac:dyDescent="0.2">
      <c r="A113" s="13" t="s">
        <v>15</v>
      </c>
      <c r="B113" s="16" t="s">
        <v>86</v>
      </c>
      <c r="C113" s="16" t="s">
        <v>59</v>
      </c>
      <c r="D113" s="16" t="s">
        <v>86</v>
      </c>
      <c r="E113" s="25" t="s">
        <v>97</v>
      </c>
      <c r="F113" s="16" t="s">
        <v>5</v>
      </c>
      <c r="G113" s="17">
        <f>G115</f>
        <v>10000</v>
      </c>
      <c r="H113" s="17">
        <f t="shared" ref="H113:I113" si="53">H115</f>
        <v>5000</v>
      </c>
      <c r="I113" s="17">
        <f t="shared" si="53"/>
        <v>5000</v>
      </c>
    </row>
    <row r="114" spans="1:9" ht="37.5" x14ac:dyDescent="0.2">
      <c r="A114" s="13" t="s">
        <v>12</v>
      </c>
      <c r="B114" s="16" t="s">
        <v>86</v>
      </c>
      <c r="C114" s="16" t="s">
        <v>59</v>
      </c>
      <c r="D114" s="16" t="s">
        <v>86</v>
      </c>
      <c r="E114" s="25" t="s">
        <v>97</v>
      </c>
      <c r="F114" s="16" t="s">
        <v>6</v>
      </c>
      <c r="G114" s="17">
        <f>G115</f>
        <v>10000</v>
      </c>
      <c r="H114" s="17">
        <f t="shared" ref="H114:I114" si="54">H115</f>
        <v>5000</v>
      </c>
      <c r="I114" s="17">
        <f t="shared" si="54"/>
        <v>5000</v>
      </c>
    </row>
    <row r="115" spans="1:9" ht="56.25" x14ac:dyDescent="0.2">
      <c r="A115" s="13" t="s">
        <v>34</v>
      </c>
      <c r="B115" s="16" t="s">
        <v>86</v>
      </c>
      <c r="C115" s="16" t="s">
        <v>59</v>
      </c>
      <c r="D115" s="16" t="s">
        <v>86</v>
      </c>
      <c r="E115" s="25" t="s">
        <v>97</v>
      </c>
      <c r="F115" s="16" t="s">
        <v>35</v>
      </c>
      <c r="G115" s="17">
        <v>10000</v>
      </c>
      <c r="H115" s="17">
        <v>5000</v>
      </c>
      <c r="I115" s="17">
        <v>5000</v>
      </c>
    </row>
    <row r="116" spans="1:9" ht="18.75" x14ac:dyDescent="0.2">
      <c r="A116" s="11" t="s">
        <v>83</v>
      </c>
      <c r="B116" s="14" t="s">
        <v>84</v>
      </c>
      <c r="C116" s="25"/>
      <c r="D116" s="25"/>
      <c r="E116" s="25"/>
      <c r="F116" s="16"/>
      <c r="G116" s="15">
        <f>G117+G120+G123+G128+G133+G137+G141</f>
        <v>13670445.959999999</v>
      </c>
      <c r="H116" s="15">
        <f>H117+H120+H123+H128+H133+H137+H141+H145</f>
        <v>11685553.91</v>
      </c>
      <c r="I116" s="15">
        <f>I117+I120+I123+I128+I133+I137+I141+I145</f>
        <v>12800646.289999999</v>
      </c>
    </row>
    <row r="117" spans="1:9" ht="114" customHeight="1" x14ac:dyDescent="0.2">
      <c r="A117" s="11" t="s">
        <v>40</v>
      </c>
      <c r="B117" s="14" t="s">
        <v>84</v>
      </c>
      <c r="C117" s="14" t="s">
        <v>59</v>
      </c>
      <c r="D117" s="14" t="s">
        <v>85</v>
      </c>
      <c r="E117" s="14" t="s">
        <v>127</v>
      </c>
      <c r="F117" s="14"/>
      <c r="G117" s="15">
        <f>G119</f>
        <v>27093</v>
      </c>
      <c r="H117" s="15">
        <f t="shared" ref="H117:I117" si="55">H119</f>
        <v>27093</v>
      </c>
      <c r="I117" s="15">
        <f t="shared" si="55"/>
        <v>27093</v>
      </c>
    </row>
    <row r="118" spans="1:9" ht="18.75" x14ac:dyDescent="0.2">
      <c r="A118" s="13" t="s">
        <v>21</v>
      </c>
      <c r="B118" s="16" t="s">
        <v>84</v>
      </c>
      <c r="C118" s="16" t="s">
        <v>59</v>
      </c>
      <c r="D118" s="16" t="s">
        <v>85</v>
      </c>
      <c r="E118" s="16" t="s">
        <v>127</v>
      </c>
      <c r="F118" s="16" t="s">
        <v>22</v>
      </c>
      <c r="G118" s="17">
        <f>G119</f>
        <v>27093</v>
      </c>
      <c r="H118" s="17">
        <f t="shared" ref="H118:I118" si="56">H119</f>
        <v>27093</v>
      </c>
      <c r="I118" s="17">
        <f t="shared" si="56"/>
        <v>27093</v>
      </c>
    </row>
    <row r="119" spans="1:9" ht="18.75" x14ac:dyDescent="0.2">
      <c r="A119" s="13" t="s">
        <v>23</v>
      </c>
      <c r="B119" s="16" t="s">
        <v>84</v>
      </c>
      <c r="C119" s="16" t="s">
        <v>59</v>
      </c>
      <c r="D119" s="16" t="s">
        <v>85</v>
      </c>
      <c r="E119" s="16" t="s">
        <v>127</v>
      </c>
      <c r="F119" s="16" t="s">
        <v>24</v>
      </c>
      <c r="G119" s="17">
        <v>27093</v>
      </c>
      <c r="H119" s="17">
        <v>27093</v>
      </c>
      <c r="I119" s="17">
        <v>27093</v>
      </c>
    </row>
    <row r="120" spans="1:9" ht="18" customHeight="1" x14ac:dyDescent="0.2">
      <c r="A120" s="11" t="s">
        <v>41</v>
      </c>
      <c r="B120" s="14" t="s">
        <v>84</v>
      </c>
      <c r="C120" s="14" t="s">
        <v>59</v>
      </c>
      <c r="D120" s="14" t="s">
        <v>85</v>
      </c>
      <c r="E120" s="14" t="s">
        <v>62</v>
      </c>
      <c r="F120" s="14"/>
      <c r="G120" s="15">
        <v>15000</v>
      </c>
      <c r="H120" s="15">
        <v>15000</v>
      </c>
      <c r="I120" s="15">
        <v>15000</v>
      </c>
    </row>
    <row r="121" spans="1:9" ht="18.75" x14ac:dyDescent="0.2">
      <c r="A121" s="13" t="s">
        <v>18</v>
      </c>
      <c r="B121" s="16" t="s">
        <v>84</v>
      </c>
      <c r="C121" s="16" t="s">
        <v>59</v>
      </c>
      <c r="D121" s="16" t="s">
        <v>85</v>
      </c>
      <c r="E121" s="16" t="s">
        <v>62</v>
      </c>
      <c r="F121" s="16" t="s">
        <v>7</v>
      </c>
      <c r="G121" s="17">
        <v>15000</v>
      </c>
      <c r="H121" s="17">
        <v>15000</v>
      </c>
      <c r="I121" s="17">
        <v>15000</v>
      </c>
    </row>
    <row r="122" spans="1:9" ht="18.75" x14ac:dyDescent="0.2">
      <c r="A122" s="13" t="s">
        <v>8</v>
      </c>
      <c r="B122" s="16" t="s">
        <v>84</v>
      </c>
      <c r="C122" s="16" t="s">
        <v>59</v>
      </c>
      <c r="D122" s="16" t="s">
        <v>85</v>
      </c>
      <c r="E122" s="16" t="s">
        <v>62</v>
      </c>
      <c r="F122" s="16" t="s">
        <v>9</v>
      </c>
      <c r="G122" s="17">
        <v>15000</v>
      </c>
      <c r="H122" s="17">
        <v>15000</v>
      </c>
      <c r="I122" s="17">
        <v>15000</v>
      </c>
    </row>
    <row r="123" spans="1:9" ht="120" customHeight="1" x14ac:dyDescent="0.2">
      <c r="A123" s="11" t="s">
        <v>111</v>
      </c>
      <c r="B123" s="14" t="s">
        <v>84</v>
      </c>
      <c r="C123" s="14" t="s">
        <v>59</v>
      </c>
      <c r="D123" s="14" t="s">
        <v>85</v>
      </c>
      <c r="E123" s="14" t="s">
        <v>112</v>
      </c>
      <c r="F123" s="16"/>
      <c r="G123" s="15">
        <f>G124</f>
        <v>1204793.3500000001</v>
      </c>
      <c r="H123" s="15">
        <v>1907654.82</v>
      </c>
      <c r="I123" s="15">
        <v>2120730.1800000002</v>
      </c>
    </row>
    <row r="124" spans="1:9" ht="37.5" x14ac:dyDescent="0.2">
      <c r="A124" s="13" t="s">
        <v>15</v>
      </c>
      <c r="B124" s="16" t="s">
        <v>84</v>
      </c>
      <c r="C124" s="16" t="s">
        <v>59</v>
      </c>
      <c r="D124" s="16" t="s">
        <v>85</v>
      </c>
      <c r="E124" s="16" t="s">
        <v>112</v>
      </c>
      <c r="F124" s="16" t="s">
        <v>5</v>
      </c>
      <c r="G124" s="17">
        <f>G125</f>
        <v>1204793.3500000001</v>
      </c>
      <c r="H124" s="17">
        <f t="shared" ref="H124:I124" si="57">H127</f>
        <v>1907654.82</v>
      </c>
      <c r="I124" s="17">
        <f t="shared" si="57"/>
        <v>2120730.1800000002</v>
      </c>
    </row>
    <row r="125" spans="1:9" ht="37.5" x14ac:dyDescent="0.2">
      <c r="A125" s="13" t="s">
        <v>12</v>
      </c>
      <c r="B125" s="16" t="s">
        <v>84</v>
      </c>
      <c r="C125" s="16" t="s">
        <v>59</v>
      </c>
      <c r="D125" s="16" t="s">
        <v>85</v>
      </c>
      <c r="E125" s="16" t="s">
        <v>112</v>
      </c>
      <c r="F125" s="16" t="s">
        <v>6</v>
      </c>
      <c r="G125" s="17">
        <f>G126+G127</f>
        <v>1204793.3500000001</v>
      </c>
      <c r="H125" s="17">
        <f t="shared" ref="H125" si="58">H127</f>
        <v>1907654.82</v>
      </c>
      <c r="I125" s="17">
        <f>I127</f>
        <v>2120730.1800000002</v>
      </c>
    </row>
    <row r="126" spans="1:9" ht="56.25" x14ac:dyDescent="0.2">
      <c r="A126" s="13" t="s">
        <v>136</v>
      </c>
      <c r="B126" s="16" t="s">
        <v>84</v>
      </c>
      <c r="C126" s="16" t="s">
        <v>59</v>
      </c>
      <c r="D126" s="16" t="s">
        <v>85</v>
      </c>
      <c r="E126" s="16" t="s">
        <v>112</v>
      </c>
      <c r="F126" s="16" t="s">
        <v>134</v>
      </c>
      <c r="G126" s="17">
        <v>28000</v>
      </c>
      <c r="H126" s="17"/>
      <c r="I126" s="17"/>
    </row>
    <row r="127" spans="1:9" ht="56.25" x14ac:dyDescent="0.2">
      <c r="A127" s="13" t="s">
        <v>34</v>
      </c>
      <c r="B127" s="16" t="s">
        <v>84</v>
      </c>
      <c r="C127" s="16" t="s">
        <v>59</v>
      </c>
      <c r="D127" s="16" t="s">
        <v>85</v>
      </c>
      <c r="E127" s="16" t="s">
        <v>112</v>
      </c>
      <c r="F127" s="16" t="s">
        <v>35</v>
      </c>
      <c r="G127" s="17">
        <v>1176793.3500000001</v>
      </c>
      <c r="H127" s="17">
        <v>1907654.82</v>
      </c>
      <c r="I127" s="17">
        <v>2120730.1800000002</v>
      </c>
    </row>
    <row r="128" spans="1:9" ht="98.25" customHeight="1" x14ac:dyDescent="0.2">
      <c r="A128" s="11" t="s">
        <v>113</v>
      </c>
      <c r="B128" s="14" t="s">
        <v>84</v>
      </c>
      <c r="C128" s="14" t="s">
        <v>59</v>
      </c>
      <c r="D128" s="14" t="s">
        <v>85</v>
      </c>
      <c r="E128" s="14" t="s">
        <v>114</v>
      </c>
      <c r="F128" s="14"/>
      <c r="G128" s="15">
        <f>G129</f>
        <v>11376609.57</v>
      </c>
      <c r="H128" s="15">
        <f t="shared" ref="H128:I128" si="59">H131</f>
        <v>8600000</v>
      </c>
      <c r="I128" s="15">
        <f t="shared" si="59"/>
        <v>9300000</v>
      </c>
    </row>
    <row r="129" spans="1:9" ht="37.5" x14ac:dyDescent="0.2">
      <c r="A129" s="13" t="s">
        <v>15</v>
      </c>
      <c r="B129" s="16" t="s">
        <v>84</v>
      </c>
      <c r="C129" s="16" t="s">
        <v>59</v>
      </c>
      <c r="D129" s="16" t="s">
        <v>85</v>
      </c>
      <c r="E129" s="16" t="s">
        <v>114</v>
      </c>
      <c r="F129" s="16" t="s">
        <v>5</v>
      </c>
      <c r="G129" s="17">
        <f>G130</f>
        <v>11376609.57</v>
      </c>
      <c r="H129" s="17">
        <f t="shared" ref="H129:I129" si="60">H131</f>
        <v>8600000</v>
      </c>
      <c r="I129" s="17">
        <f t="shared" si="60"/>
        <v>9300000</v>
      </c>
    </row>
    <row r="130" spans="1:9" ht="37.5" x14ac:dyDescent="0.2">
      <c r="A130" s="13" t="s">
        <v>12</v>
      </c>
      <c r="B130" s="16" t="s">
        <v>84</v>
      </c>
      <c r="C130" s="16" t="s">
        <v>59</v>
      </c>
      <c r="D130" s="16" t="s">
        <v>85</v>
      </c>
      <c r="E130" s="16" t="s">
        <v>114</v>
      </c>
      <c r="F130" s="16" t="s">
        <v>6</v>
      </c>
      <c r="G130" s="17">
        <f>G131+G132</f>
        <v>11376609.57</v>
      </c>
      <c r="H130" s="17">
        <f t="shared" ref="H130:I130" si="61">H131</f>
        <v>8600000</v>
      </c>
      <c r="I130" s="17">
        <f t="shared" si="61"/>
        <v>9300000</v>
      </c>
    </row>
    <row r="131" spans="1:9" ht="56.25" x14ac:dyDescent="0.2">
      <c r="A131" s="13" t="s">
        <v>136</v>
      </c>
      <c r="B131" s="16" t="s">
        <v>84</v>
      </c>
      <c r="C131" s="16" t="s">
        <v>59</v>
      </c>
      <c r="D131" s="16" t="s">
        <v>85</v>
      </c>
      <c r="E131" s="16" t="s">
        <v>114</v>
      </c>
      <c r="F131" s="16" t="s">
        <v>134</v>
      </c>
      <c r="G131" s="17">
        <v>6095087.9500000002</v>
      </c>
      <c r="H131" s="17">
        <v>8600000</v>
      </c>
      <c r="I131" s="17">
        <v>9300000</v>
      </c>
    </row>
    <row r="132" spans="1:9" ht="56.25" x14ac:dyDescent="0.2">
      <c r="A132" s="13" t="s">
        <v>34</v>
      </c>
      <c r="B132" s="16" t="s">
        <v>84</v>
      </c>
      <c r="C132" s="16" t="s">
        <v>59</v>
      </c>
      <c r="D132" s="16" t="s">
        <v>85</v>
      </c>
      <c r="E132" s="16" t="s">
        <v>135</v>
      </c>
      <c r="F132" s="16" t="s">
        <v>35</v>
      </c>
      <c r="G132" s="17">
        <v>5281521.62</v>
      </c>
      <c r="H132" s="17"/>
      <c r="I132" s="17"/>
    </row>
    <row r="133" spans="1:9" ht="37.5" x14ac:dyDescent="0.2">
      <c r="A133" s="11" t="s">
        <v>47</v>
      </c>
      <c r="B133" s="14" t="s">
        <v>84</v>
      </c>
      <c r="C133" s="14" t="s">
        <v>59</v>
      </c>
      <c r="D133" s="14" t="s">
        <v>85</v>
      </c>
      <c r="E133" s="14" t="s">
        <v>68</v>
      </c>
      <c r="F133" s="14"/>
      <c r="G133" s="19">
        <v>230000</v>
      </c>
      <c r="H133" s="19">
        <v>230000</v>
      </c>
      <c r="I133" s="19">
        <v>230000</v>
      </c>
    </row>
    <row r="134" spans="1:9" ht="37.5" x14ac:dyDescent="0.2">
      <c r="A134" s="13" t="s">
        <v>15</v>
      </c>
      <c r="B134" s="16" t="s">
        <v>84</v>
      </c>
      <c r="C134" s="16" t="s">
        <v>59</v>
      </c>
      <c r="D134" s="16" t="s">
        <v>85</v>
      </c>
      <c r="E134" s="16" t="s">
        <v>68</v>
      </c>
      <c r="F134" s="16" t="s">
        <v>5</v>
      </c>
      <c r="G134" s="20">
        <v>230000</v>
      </c>
      <c r="H134" s="20">
        <v>230000</v>
      </c>
      <c r="I134" s="20">
        <v>230000</v>
      </c>
    </row>
    <row r="135" spans="1:9" ht="37.5" x14ac:dyDescent="0.2">
      <c r="A135" s="13" t="s">
        <v>12</v>
      </c>
      <c r="B135" s="16" t="s">
        <v>84</v>
      </c>
      <c r="C135" s="16" t="s">
        <v>59</v>
      </c>
      <c r="D135" s="16" t="s">
        <v>85</v>
      </c>
      <c r="E135" s="16" t="s">
        <v>68</v>
      </c>
      <c r="F135" s="16" t="s">
        <v>6</v>
      </c>
      <c r="G135" s="20">
        <v>230000</v>
      </c>
      <c r="H135" s="20">
        <v>230000</v>
      </c>
      <c r="I135" s="20">
        <v>230000</v>
      </c>
    </row>
    <row r="136" spans="1:9" ht="56.25" x14ac:dyDescent="0.2">
      <c r="A136" s="13" t="s">
        <v>34</v>
      </c>
      <c r="B136" s="16" t="s">
        <v>84</v>
      </c>
      <c r="C136" s="16" t="s">
        <v>59</v>
      </c>
      <c r="D136" s="16" t="s">
        <v>85</v>
      </c>
      <c r="E136" s="16" t="s">
        <v>68</v>
      </c>
      <c r="F136" s="16" t="s">
        <v>35</v>
      </c>
      <c r="G136" s="20">
        <v>230000</v>
      </c>
      <c r="H136" s="20">
        <v>230000</v>
      </c>
      <c r="I136" s="20">
        <v>230000</v>
      </c>
    </row>
    <row r="137" spans="1:9" ht="194.25" customHeight="1" x14ac:dyDescent="0.2">
      <c r="A137" s="11" t="s">
        <v>115</v>
      </c>
      <c r="B137" s="14" t="s">
        <v>84</v>
      </c>
      <c r="C137" s="14" t="s">
        <v>59</v>
      </c>
      <c r="D137" s="14" t="s">
        <v>85</v>
      </c>
      <c r="E137" s="14" t="s">
        <v>116</v>
      </c>
      <c r="F137" s="14"/>
      <c r="G137" s="19">
        <f>G140</f>
        <v>389088</v>
      </c>
      <c r="H137" s="19">
        <f t="shared" ref="H137:I137" si="62">H140</f>
        <v>389088</v>
      </c>
      <c r="I137" s="19">
        <f t="shared" si="62"/>
        <v>389088</v>
      </c>
    </row>
    <row r="138" spans="1:9" ht="37.5" x14ac:dyDescent="0.2">
      <c r="A138" s="13" t="s">
        <v>15</v>
      </c>
      <c r="B138" s="16" t="s">
        <v>84</v>
      </c>
      <c r="C138" s="16" t="s">
        <v>59</v>
      </c>
      <c r="D138" s="16" t="s">
        <v>85</v>
      </c>
      <c r="E138" s="16" t="s">
        <v>116</v>
      </c>
      <c r="F138" s="16" t="s">
        <v>5</v>
      </c>
      <c r="G138" s="20">
        <f>G140</f>
        <v>389088</v>
      </c>
      <c r="H138" s="20">
        <f t="shared" ref="H138:I138" si="63">H140</f>
        <v>389088</v>
      </c>
      <c r="I138" s="20">
        <f t="shared" si="63"/>
        <v>389088</v>
      </c>
    </row>
    <row r="139" spans="1:9" ht="37.5" x14ac:dyDescent="0.2">
      <c r="A139" s="13" t="s">
        <v>12</v>
      </c>
      <c r="B139" s="16" t="s">
        <v>84</v>
      </c>
      <c r="C139" s="16" t="s">
        <v>59</v>
      </c>
      <c r="D139" s="16" t="s">
        <v>85</v>
      </c>
      <c r="E139" s="16" t="s">
        <v>116</v>
      </c>
      <c r="F139" s="16" t="s">
        <v>6</v>
      </c>
      <c r="G139" s="20">
        <f>G140</f>
        <v>389088</v>
      </c>
      <c r="H139" s="20">
        <f t="shared" ref="H139:I139" si="64">H140</f>
        <v>389088</v>
      </c>
      <c r="I139" s="20">
        <f t="shared" si="64"/>
        <v>389088</v>
      </c>
    </row>
    <row r="140" spans="1:9" ht="56.25" x14ac:dyDescent="0.2">
      <c r="A140" s="13" t="s">
        <v>34</v>
      </c>
      <c r="B140" s="16" t="s">
        <v>84</v>
      </c>
      <c r="C140" s="16" t="s">
        <v>59</v>
      </c>
      <c r="D140" s="16" t="s">
        <v>85</v>
      </c>
      <c r="E140" s="16" t="s">
        <v>116</v>
      </c>
      <c r="F140" s="16" t="s">
        <v>35</v>
      </c>
      <c r="G140" s="20">
        <v>389088</v>
      </c>
      <c r="H140" s="20">
        <v>389088</v>
      </c>
      <c r="I140" s="20">
        <v>389088</v>
      </c>
    </row>
    <row r="141" spans="1:9" ht="150" x14ac:dyDescent="0.2">
      <c r="A141" s="11" t="s">
        <v>117</v>
      </c>
      <c r="B141" s="14" t="s">
        <v>84</v>
      </c>
      <c r="C141" s="14" t="s">
        <v>59</v>
      </c>
      <c r="D141" s="14" t="s">
        <v>85</v>
      </c>
      <c r="E141" s="14" t="s">
        <v>118</v>
      </c>
      <c r="F141" s="14"/>
      <c r="G141" s="19">
        <f>G144</f>
        <v>427862.04</v>
      </c>
      <c r="H141" s="19">
        <f t="shared" ref="H141:I141" si="65">H144</f>
        <v>199270.09</v>
      </c>
      <c r="I141" s="19">
        <f t="shared" si="65"/>
        <v>83962.11</v>
      </c>
    </row>
    <row r="142" spans="1:9" ht="37.5" x14ac:dyDescent="0.2">
      <c r="A142" s="13" t="s">
        <v>15</v>
      </c>
      <c r="B142" s="16" t="s">
        <v>84</v>
      </c>
      <c r="C142" s="16" t="s">
        <v>59</v>
      </c>
      <c r="D142" s="16" t="s">
        <v>85</v>
      </c>
      <c r="E142" s="16" t="s">
        <v>118</v>
      </c>
      <c r="F142" s="16" t="s">
        <v>5</v>
      </c>
      <c r="G142" s="20">
        <f>G144</f>
        <v>427862.04</v>
      </c>
      <c r="H142" s="20">
        <f t="shared" ref="H142:I142" si="66">H144</f>
        <v>199270.09</v>
      </c>
      <c r="I142" s="20">
        <f t="shared" si="66"/>
        <v>83962.11</v>
      </c>
    </row>
    <row r="143" spans="1:9" ht="37.5" x14ac:dyDescent="0.2">
      <c r="A143" s="13" t="s">
        <v>12</v>
      </c>
      <c r="B143" s="16" t="s">
        <v>84</v>
      </c>
      <c r="C143" s="16" t="s">
        <v>59</v>
      </c>
      <c r="D143" s="16" t="s">
        <v>85</v>
      </c>
      <c r="E143" s="16" t="s">
        <v>118</v>
      </c>
      <c r="F143" s="16" t="s">
        <v>6</v>
      </c>
      <c r="G143" s="20">
        <f>G144</f>
        <v>427862.04</v>
      </c>
      <c r="H143" s="20">
        <f t="shared" ref="H143:I143" si="67">H144</f>
        <v>199270.09</v>
      </c>
      <c r="I143" s="20">
        <f t="shared" si="67"/>
        <v>83962.11</v>
      </c>
    </row>
    <row r="144" spans="1:9" ht="56.25" x14ac:dyDescent="0.2">
      <c r="A144" s="13" t="s">
        <v>34</v>
      </c>
      <c r="B144" s="16" t="s">
        <v>84</v>
      </c>
      <c r="C144" s="16" t="s">
        <v>59</v>
      </c>
      <c r="D144" s="16" t="s">
        <v>85</v>
      </c>
      <c r="E144" s="16" t="s">
        <v>118</v>
      </c>
      <c r="F144" s="16" t="s">
        <v>35</v>
      </c>
      <c r="G144" s="20">
        <v>427862.04</v>
      </c>
      <c r="H144" s="20">
        <v>199270.09</v>
      </c>
      <c r="I144" s="20">
        <v>83962.11</v>
      </c>
    </row>
    <row r="145" spans="1:9" ht="18.75" x14ac:dyDescent="0.2">
      <c r="A145" s="11" t="s">
        <v>119</v>
      </c>
      <c r="B145" s="32" t="s">
        <v>84</v>
      </c>
      <c r="C145" s="14" t="s">
        <v>59</v>
      </c>
      <c r="D145" s="32" t="s">
        <v>85</v>
      </c>
      <c r="E145" s="14" t="s">
        <v>120</v>
      </c>
      <c r="F145" s="33" t="s">
        <v>121</v>
      </c>
      <c r="G145" s="22">
        <v>0</v>
      </c>
      <c r="H145" s="22">
        <v>317448</v>
      </c>
      <c r="I145" s="22">
        <v>634773</v>
      </c>
    </row>
    <row r="146" spans="1:9" ht="18.75" x14ac:dyDescent="0.2">
      <c r="A146" s="13" t="s">
        <v>119</v>
      </c>
      <c r="B146" s="29" t="s">
        <v>84</v>
      </c>
      <c r="C146" s="16" t="s">
        <v>59</v>
      </c>
      <c r="D146" s="29" t="s">
        <v>85</v>
      </c>
      <c r="E146" s="16" t="s">
        <v>120</v>
      </c>
      <c r="F146" s="30" t="s">
        <v>121</v>
      </c>
      <c r="G146" s="31">
        <v>0</v>
      </c>
      <c r="H146" s="31">
        <v>317448</v>
      </c>
      <c r="I146" s="31">
        <v>634773</v>
      </c>
    </row>
    <row r="147" spans="1:9" ht="18.75" x14ac:dyDescent="0.2">
      <c r="A147" s="13" t="s">
        <v>119</v>
      </c>
      <c r="B147" s="29" t="s">
        <v>84</v>
      </c>
      <c r="C147" s="16" t="s">
        <v>59</v>
      </c>
      <c r="D147" s="29" t="s">
        <v>85</v>
      </c>
      <c r="E147" s="16" t="s">
        <v>133</v>
      </c>
      <c r="F147" s="30" t="s">
        <v>7</v>
      </c>
      <c r="G147" s="31">
        <v>0</v>
      </c>
      <c r="H147" s="31">
        <v>317448</v>
      </c>
      <c r="I147" s="31">
        <v>634773</v>
      </c>
    </row>
    <row r="148" spans="1:9" ht="18.75" x14ac:dyDescent="0.2">
      <c r="A148" s="13" t="s">
        <v>119</v>
      </c>
      <c r="B148" s="29" t="s">
        <v>84</v>
      </c>
      <c r="C148" s="16" t="s">
        <v>59</v>
      </c>
      <c r="D148" s="29" t="s">
        <v>85</v>
      </c>
      <c r="E148" s="16" t="s">
        <v>133</v>
      </c>
      <c r="F148" s="30" t="s">
        <v>9</v>
      </c>
      <c r="G148" s="31">
        <v>0</v>
      </c>
      <c r="H148" s="31">
        <v>317448</v>
      </c>
      <c r="I148" s="31">
        <v>634773</v>
      </c>
    </row>
    <row r="149" spans="1:9" ht="18.75" x14ac:dyDescent="0.3">
      <c r="A149" s="36" t="s">
        <v>1</v>
      </c>
      <c r="B149" s="37"/>
      <c r="C149" s="37"/>
      <c r="D149" s="37"/>
      <c r="E149" s="37"/>
      <c r="F149" s="38"/>
      <c r="G149" s="22">
        <f>G116+G104+G74+G11+G79</f>
        <v>35438213.890000001</v>
      </c>
      <c r="H149" s="22">
        <f>H116+H104+H74+H11+H79</f>
        <v>25087482.560000002</v>
      </c>
      <c r="I149" s="22">
        <f>I116+I104+I74+I11+I79</f>
        <v>27582647.34</v>
      </c>
    </row>
    <row r="150" spans="1:9" ht="18.75" x14ac:dyDescent="0.25">
      <c r="A150" s="10"/>
      <c r="B150" s="4"/>
      <c r="C150" s="4"/>
      <c r="D150" s="4"/>
      <c r="E150" s="4"/>
      <c r="F150" s="4"/>
      <c r="G150" s="4"/>
      <c r="H150" s="4"/>
    </row>
    <row r="151" spans="1:9" ht="18.75" x14ac:dyDescent="0.3">
      <c r="A151" s="9"/>
    </row>
    <row r="152" spans="1:9" ht="18.75" x14ac:dyDescent="0.3">
      <c r="A152" s="8"/>
    </row>
  </sheetData>
  <mergeCells count="11">
    <mergeCell ref="E4:J4"/>
    <mergeCell ref="E3:J3"/>
    <mergeCell ref="E2:J2"/>
    <mergeCell ref="E1:J1"/>
    <mergeCell ref="A149:F149"/>
    <mergeCell ref="A6:I6"/>
    <mergeCell ref="F8:F9"/>
    <mergeCell ref="E8:E9"/>
    <mergeCell ref="B8:B9"/>
    <mergeCell ref="A8:A9"/>
    <mergeCell ref="I8:I9"/>
  </mergeCells>
  <phoneticPr fontId="1" type="noConversion"/>
  <pageMargins left="0.77" right="0.59" top="0.31" bottom="0.18" header="0.27" footer="0.19"/>
  <pageSetup paperSize="9" scale="60" fitToHeight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№5</vt:lpstr>
      <vt:lpstr>'Приложение №5'!Заголовки_для_печати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Людмила Тимохина</cp:lastModifiedBy>
  <cp:lastPrinted>2019-12-30T09:03:29Z</cp:lastPrinted>
  <dcterms:created xsi:type="dcterms:W3CDTF">1999-06-18T11:49:53Z</dcterms:created>
  <dcterms:modified xsi:type="dcterms:W3CDTF">2020-12-09T11:37:43Z</dcterms:modified>
</cp:coreProperties>
</file>